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490" windowHeight="7350" firstSheet="1" activeTab="4"/>
  </bookViews>
  <sheets>
    <sheet name="PROBLEMAS" sheetId="2" r:id="rId1"/>
    <sheet name="Objetivos" sheetId="3" r:id="rId2"/>
    <sheet name="SOLUCIONES" sheetId="9" r:id="rId3"/>
    <sheet name="MIR" sheetId="4" r:id="rId4"/>
    <sheet name="ficha tecnica" sheetId="5" r:id="rId5"/>
    <sheet name="mir-poa" sheetId="6" r:id="rId6"/>
    <sheet name="Hoja1" sheetId="8" r:id="rId7"/>
    <sheet name="Hoja2" sheetId="10" r:id="rId8"/>
  </sheets>
  <calcPr calcId="145621"/>
</workbook>
</file>

<file path=xl/calcChain.xml><?xml version="1.0" encoding="utf-8"?>
<calcChain xmlns="http://schemas.openxmlformats.org/spreadsheetml/2006/main">
  <c r="Q14" i="5" l="1"/>
  <c r="Q5" i="5"/>
  <c r="Y13" i="5" l="1"/>
  <c r="Z13" i="5" s="1"/>
  <c r="X6" i="5"/>
  <c r="Y6" i="5" s="1"/>
  <c r="Z6" i="5" s="1"/>
  <c r="X7" i="5"/>
  <c r="Y7" i="5" s="1"/>
  <c r="Z7" i="5" s="1"/>
  <c r="X8" i="5"/>
  <c r="Y8" i="5" s="1"/>
  <c r="Z8" i="5" s="1"/>
  <c r="X9" i="5"/>
  <c r="Y9" i="5" s="1"/>
  <c r="Z9" i="5" s="1"/>
  <c r="X10" i="5"/>
  <c r="Y10" i="5" s="1"/>
  <c r="Z10" i="5" s="1"/>
  <c r="X11" i="5"/>
  <c r="Y11" i="5" s="1"/>
  <c r="Z11" i="5" s="1"/>
  <c r="X12" i="5"/>
  <c r="Y12" i="5" s="1"/>
  <c r="Z12" i="5" s="1"/>
  <c r="X13" i="5"/>
  <c r="X14" i="5"/>
  <c r="Y14" i="5" s="1"/>
  <c r="Z14" i="5" s="1"/>
  <c r="X15" i="5"/>
  <c r="Y15" i="5" s="1"/>
  <c r="Z15" i="5" s="1"/>
  <c r="X16" i="5"/>
  <c r="Y16" i="5" s="1"/>
  <c r="Z16" i="5" s="1"/>
  <c r="X17" i="5"/>
  <c r="Y17" i="5" s="1"/>
  <c r="Z17" i="5" s="1"/>
  <c r="X5" i="5"/>
  <c r="Y5" i="5" s="1"/>
  <c r="Z5" i="5" s="1"/>
  <c r="N6" i="10" l="1"/>
  <c r="K6" i="10"/>
  <c r="F6" i="10"/>
  <c r="L6" i="10" s="1"/>
  <c r="M6" i="10" s="1"/>
  <c r="O6" i="10" s="1"/>
  <c r="P6" i="10" s="1"/>
  <c r="N5" i="10"/>
  <c r="K5" i="10"/>
  <c r="F5" i="10"/>
  <c r="L5" i="10" s="1"/>
  <c r="N4" i="10"/>
  <c r="K4" i="10"/>
  <c r="M4" i="10" s="1"/>
  <c r="O4" i="10" s="1"/>
  <c r="P4" i="10" s="1"/>
  <c r="F4" i="10"/>
  <c r="N3" i="10"/>
  <c r="K3" i="10"/>
  <c r="M3" i="10" s="1"/>
  <c r="O3" i="10" s="1"/>
  <c r="P3" i="10" s="1"/>
  <c r="F3" i="10"/>
  <c r="N8" i="8"/>
  <c r="K8" i="8"/>
  <c r="F8" i="8"/>
  <c r="L8" i="8" s="1"/>
  <c r="N7" i="8"/>
  <c r="K7" i="8"/>
  <c r="F7" i="8"/>
  <c r="L7" i="8" s="1"/>
  <c r="N6" i="8"/>
  <c r="K6" i="8"/>
  <c r="M6" i="8" s="1"/>
  <c r="O6" i="8" s="1"/>
  <c r="P6" i="8" s="1"/>
  <c r="F6" i="8"/>
  <c r="N5" i="8"/>
  <c r="K5" i="8"/>
  <c r="M5" i="8" s="1"/>
  <c r="O5" i="8" s="1"/>
  <c r="P5" i="8" s="1"/>
  <c r="F5" i="8"/>
  <c r="M5" i="10" l="1"/>
  <c r="O5" i="10" s="1"/>
  <c r="P5" i="10" s="1"/>
  <c r="M7" i="8"/>
  <c r="O7" i="8" s="1"/>
  <c r="P7" i="8" s="1"/>
  <c r="M8" i="8"/>
  <c r="O8" i="8" s="1"/>
  <c r="P8" i="8" s="1"/>
  <c r="T6" i="5"/>
  <c r="U6" i="5" s="1"/>
  <c r="T7" i="5"/>
  <c r="U7" i="5" s="1"/>
  <c r="T8" i="5"/>
  <c r="U8" i="5" s="1"/>
  <c r="T9" i="5"/>
  <c r="U9" i="5" s="1"/>
  <c r="T10" i="5"/>
  <c r="U10" i="5" s="1"/>
  <c r="T11" i="5"/>
  <c r="U11" i="5" s="1"/>
  <c r="T12" i="5"/>
  <c r="U12" i="5" s="1"/>
  <c r="T13" i="5"/>
  <c r="T14" i="5"/>
  <c r="U14" i="5" s="1"/>
  <c r="T15" i="5"/>
  <c r="U15" i="5" s="1"/>
  <c r="T16" i="5"/>
  <c r="U16" i="5" s="1"/>
  <c r="T17" i="5"/>
  <c r="U17" i="5" s="1"/>
  <c r="T5" i="5"/>
  <c r="U5" i="5" s="1"/>
  <c r="Q15" i="5"/>
  <c r="R15" i="5" s="1"/>
  <c r="Q10" i="5"/>
  <c r="Q11" i="5"/>
  <c r="Q12" i="5"/>
  <c r="Q7" i="5"/>
  <c r="Q8" i="5"/>
  <c r="Q9" i="5"/>
  <c r="Q13" i="5"/>
  <c r="Q16" i="5"/>
  <c r="Q17" i="5"/>
  <c r="Q6" i="5"/>
  <c r="D14" i="5"/>
  <c r="D13" i="5"/>
  <c r="D12" i="5"/>
  <c r="D6" i="5"/>
  <c r="B9" i="4" l="1"/>
  <c r="B8" i="4" l="1"/>
  <c r="B5" i="4" l="1"/>
  <c r="R5" i="5" l="1"/>
  <c r="R6" i="5" l="1"/>
  <c r="B6" i="6" l="1"/>
  <c r="R16" i="5" l="1"/>
  <c r="R12" i="5" l="1"/>
  <c r="R10" i="5"/>
  <c r="D5" i="5"/>
  <c r="U13" i="5" l="1"/>
  <c r="R13" i="5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5" i="6"/>
  <c r="C15" i="6"/>
  <c r="B16" i="6"/>
  <c r="C16" i="6"/>
  <c r="B17" i="6"/>
  <c r="C17" i="6"/>
  <c r="B18" i="6"/>
  <c r="C18" i="6"/>
  <c r="B19" i="6"/>
  <c r="C19" i="6"/>
  <c r="B20" i="6"/>
  <c r="C20" i="6"/>
  <c r="B5" i="6"/>
  <c r="C5" i="5"/>
  <c r="D7" i="5"/>
  <c r="D8" i="5"/>
  <c r="D9" i="5"/>
  <c r="D10" i="5"/>
  <c r="D11" i="5"/>
  <c r="D15" i="5"/>
  <c r="D16" i="5"/>
  <c r="D17" i="5"/>
  <c r="C6" i="5"/>
  <c r="C7" i="5"/>
  <c r="C8" i="5"/>
  <c r="C9" i="5"/>
  <c r="C10" i="5"/>
  <c r="C11" i="5"/>
  <c r="C12" i="5"/>
  <c r="C13" i="5"/>
  <c r="C14" i="5"/>
  <c r="C15" i="5"/>
  <c r="C16" i="5"/>
  <c r="C17" i="5"/>
  <c r="B14" i="5" l="1"/>
  <c r="B17" i="5" l="1"/>
  <c r="B16" i="5"/>
  <c r="B15" i="5"/>
  <c r="B13" i="5"/>
  <c r="B12" i="5"/>
  <c r="B11" i="4"/>
  <c r="B11" i="5" s="1"/>
  <c r="B10" i="4"/>
  <c r="B10" i="5" s="1"/>
  <c r="B9" i="5"/>
  <c r="B8" i="5"/>
  <c r="B7" i="4"/>
  <c r="B7" i="5" s="1"/>
  <c r="B6" i="4"/>
  <c r="B6" i="5" s="1"/>
  <c r="C5" i="6" l="1"/>
  <c r="R17" i="5"/>
  <c r="R14" i="5"/>
  <c r="R11" i="5"/>
  <c r="R9" i="5"/>
  <c r="R8" i="5"/>
  <c r="R7" i="5"/>
  <c r="B5" i="5"/>
</calcChain>
</file>

<file path=xl/sharedStrings.xml><?xml version="1.0" encoding="utf-8"?>
<sst xmlns="http://schemas.openxmlformats.org/spreadsheetml/2006/main" count="533" uniqueCount="246">
  <si>
    <t>ARBOL DE PROBLEMAS</t>
  </si>
  <si>
    <t>ARBOL DE OBJETIVOS</t>
  </si>
  <si>
    <t xml:space="preserve"> </t>
  </si>
  <si>
    <t>Inadecuada gestión del Gobierno con Estancias correspondientes</t>
  </si>
  <si>
    <t>proyecto especifico de programa de gobierno</t>
  </si>
  <si>
    <t>Crecimiento de la Ciudad y Desarrollo integral de regiones</t>
  </si>
  <si>
    <t>Programa presupuestario:</t>
  </si>
  <si>
    <t>MIR</t>
  </si>
  <si>
    <t>Objetivos</t>
  </si>
  <si>
    <t>RESUMEN NARRATIVO</t>
  </si>
  <si>
    <t>METAS</t>
  </si>
  <si>
    <t>MEDIO DE VERIFICACIÓN</t>
  </si>
  <si>
    <t>SUPUESTOS</t>
  </si>
  <si>
    <t>FIN</t>
  </si>
  <si>
    <t>PROPÓSITO</t>
  </si>
  <si>
    <t>COMPONENTE 1</t>
  </si>
  <si>
    <t>A1, C1</t>
  </si>
  <si>
    <t xml:space="preserve">porcentaje de obras que se ejecutan </t>
  </si>
  <si>
    <t>A2, C1</t>
  </si>
  <si>
    <t>Proteger el corredor Celaya-Apaseo el grande- Apaseo el alto con un ordenamiento y previsión de una vialidad mayor</t>
  </si>
  <si>
    <t>Planear la construcción de vías de comunicación asfaltadas y calles empedradas en las comunidades rurales por etapas</t>
  </si>
  <si>
    <t>A3,C1</t>
  </si>
  <si>
    <t>COMPONENTE 2</t>
  </si>
  <si>
    <t>A1, C2</t>
  </si>
  <si>
    <t>A2, C2</t>
  </si>
  <si>
    <t>A3, C2</t>
  </si>
  <si>
    <t>COMPONENTE 3</t>
  </si>
  <si>
    <t>A1, C3</t>
  </si>
  <si>
    <t>A2, C3</t>
  </si>
  <si>
    <t>A3,C3</t>
  </si>
  <si>
    <t>Programa presupuestario</t>
  </si>
  <si>
    <t>A4C3</t>
  </si>
  <si>
    <t>Indicadores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</si>
  <si>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</si>
  <si>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</si>
  <si>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</si>
  <si>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</si>
  <si>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</si>
  <si>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</si>
  <si>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</si>
  <si>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</si>
  <si>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>porcentaje</t>
  </si>
  <si>
    <t>ascendente</t>
  </si>
  <si>
    <t>eficacia</t>
  </si>
  <si>
    <t>impacto</t>
  </si>
  <si>
    <t>anual</t>
  </si>
  <si>
    <t>resultado</t>
  </si>
  <si>
    <t>eficiencia</t>
  </si>
  <si>
    <t>producto</t>
  </si>
  <si>
    <t>semestral</t>
  </si>
  <si>
    <t>proceso</t>
  </si>
  <si>
    <t>A3, C1</t>
  </si>
  <si>
    <t>programa</t>
  </si>
  <si>
    <t>responsable</t>
  </si>
  <si>
    <t>importe</t>
  </si>
  <si>
    <t>El mejoramiento de la urbanización y de la imagen de nuestra ciudad</t>
  </si>
  <si>
    <t xml:space="preserve">SERVICIOS BASICOS </t>
  </si>
  <si>
    <t>porcentaje de comunidades con servicios básicos</t>
  </si>
  <si>
    <t>numero de comunidades marginadas idetificadas</t>
  </si>
  <si>
    <t>Porcentaje de redes hidraulicas mejoradas</t>
  </si>
  <si>
    <t>Número de proyectos presentados</t>
  </si>
  <si>
    <t>Número de proyecto aprobados para ejecución</t>
  </si>
  <si>
    <t>Número de redes implementadas</t>
  </si>
  <si>
    <t>Promedio de comités creados anualmente</t>
  </si>
  <si>
    <t>Procentaje de proyectos aprobados</t>
  </si>
  <si>
    <t>Porcentaje de zonas identificadas como prioridad</t>
  </si>
  <si>
    <t>Porcentaje de caminos y carreteras atendidos para mejora</t>
  </si>
  <si>
    <t>Número de gestiones realizados</t>
  </si>
  <si>
    <t>Número de proyectos generados</t>
  </si>
  <si>
    <t xml:space="preserve">Promedio de caminos y carreteras implementadas </t>
  </si>
  <si>
    <t>Número de diagnosticos elaborados</t>
  </si>
  <si>
    <t>A5C3</t>
  </si>
  <si>
    <t>OBJETIVO</t>
  </si>
  <si>
    <t xml:space="preserve">SERVICIOS BASICOS PARA EL MEJORAMIENTO  EN LAS VIVIENDAS DEL MUNICIPIO  </t>
  </si>
  <si>
    <t>fin</t>
  </si>
  <si>
    <t>propósito</t>
  </si>
  <si>
    <t>componentes 1,2,3</t>
  </si>
  <si>
    <t>Actividades</t>
  </si>
  <si>
    <t>https://apaseoelgrande.gob.mx/</t>
  </si>
  <si>
    <t>trimestral}</t>
  </si>
  <si>
    <t>COMENTARIO</t>
  </si>
  <si>
    <t>trimestral</t>
  </si>
  <si>
    <t xml:space="preserve">servicios básicos </t>
  </si>
  <si>
    <t xml:space="preserve">frecuencia de medición </t>
  </si>
  <si>
    <t>Año línea Base</t>
  </si>
  <si>
    <t>índice</t>
  </si>
  <si>
    <t>estratégico</t>
  </si>
  <si>
    <t xml:space="preserve">gestión </t>
  </si>
  <si>
    <t>obras publicas</t>
  </si>
  <si>
    <t xml:space="preserve">MEJOR CALIDAD DE VIDA DE LOS APASENSES  </t>
  </si>
  <si>
    <t xml:space="preserve">servicios bacicos </t>
  </si>
  <si>
    <t>aumenta la priorizacion en el servicio de electrificaciones</t>
  </si>
  <si>
    <t xml:space="preserve">gestion con autoridades en el servicio de electrificacion </t>
  </si>
  <si>
    <t>ARBOL DE SOLUCIONES</t>
  </si>
  <si>
    <t>logros 2019</t>
  </si>
  <si>
    <t>total general 2019</t>
  </si>
  <si>
    <t>aplicación de formula 2019</t>
  </si>
  <si>
    <t>total general 2020</t>
  </si>
  <si>
    <t>logros 2020</t>
  </si>
  <si>
    <t>aplicación de formula</t>
  </si>
  <si>
    <t xml:space="preserve">RESULTADO </t>
  </si>
  <si>
    <t>meta esperada</t>
  </si>
  <si>
    <t>Afectación económica</t>
  </si>
  <si>
    <t xml:space="preserve">Afectación social </t>
  </si>
  <si>
    <t>DISMINUYE LA CALIDAD DE  VIDA DE  LOS  CIUDADANOS  APASEENSES</t>
  </si>
  <si>
    <t>Insuficiente servicio de electrificación en las comunidades y colonias  del Municipio</t>
  </si>
  <si>
    <t>falta redes de  electrificación y alumbrado en comunidades y colonias  del Municipio</t>
  </si>
  <si>
    <t>Vialidades  en mal  estado</t>
  </si>
  <si>
    <t>Redes de  Agua  y  drenaje disfucncionales</t>
  </si>
  <si>
    <t>Redes de  electrificación  sobre cargadas</t>
  </si>
  <si>
    <t>Incremento poblacional desmedido</t>
  </si>
  <si>
    <t>La Migración y  asentamientos  humanos  irregulares</t>
  </si>
  <si>
    <t>Fracciomanientos irregulares y mal planeados</t>
  </si>
  <si>
    <t>Inadecuadas e insuficientes  vialidades del Municipio para la  movilidad</t>
  </si>
  <si>
    <t xml:space="preserve">Plan de Desarrollo Urbano </t>
  </si>
  <si>
    <t>Suficientes servicios de agua potable y drenaje</t>
  </si>
  <si>
    <t>Adecuados y suficientes accesos de movilidad en el municipio</t>
  </si>
  <si>
    <t>Zonas bien definidas y estrategicas en  el Plan de Desarrollo Urbano, para direccionar los asentamientos humanos</t>
  </si>
  <si>
    <t>Proyectos integrales y estrategicos de impacto social, vial y de imagen urbana</t>
  </si>
  <si>
    <t>Mejores servicios</t>
  </si>
  <si>
    <t>Mayor cobertura de los servicios hidráulicos y de calidad</t>
  </si>
  <si>
    <t>Mayores Recursos económicos</t>
  </si>
  <si>
    <t>Crecimiento armónico entre poblacion y covertura de  servicios</t>
  </si>
  <si>
    <t>Mayor cobertura  del servicio de  electrificación</t>
  </si>
  <si>
    <t>Plan de  Desarrollo Urbano y de Servicios, previo a los asentamientos humanos</t>
  </si>
  <si>
    <t>Suficiente servicios de electrificación en las comunidades del Municipio</t>
  </si>
  <si>
    <t>Asentamientos Urbanas bien planeados  minimanente con los servicios basicos</t>
  </si>
  <si>
    <t>Servicios basicos mejor distribuidos entre los apassenses</t>
  </si>
  <si>
    <t>Mayor Equipamiento urbano  social en el Municipio</t>
  </si>
  <si>
    <t>Asentamientos humanos con los servicios básicos en el Municipio</t>
  </si>
  <si>
    <t>AUMENTA EL REZAGO SOCIAL EN SERVICIOS BASICOS  DEL MUNICIPIO DE  APASEO EL  GRANDE</t>
  </si>
  <si>
    <t>Designacion de poco o nulo  recurso economico para lla implementación de servicios básicos</t>
  </si>
  <si>
    <t>Costo elevado para llevar los Servicios a la población  en asentamientos  humanos irregulares y no planeados</t>
  </si>
  <si>
    <t>Asentamientos irregulares  humanos y no planeneados  y dispersos</t>
  </si>
  <si>
    <t>Exclución social</t>
  </si>
  <si>
    <t>Afectación a la salud social</t>
  </si>
  <si>
    <t>Escases de los servicios básicos</t>
  </si>
  <si>
    <t>Bienestar social de los apassenses</t>
  </si>
  <si>
    <t>Mejores servicios basicos en las Comunidades y Cabera Municipal  de Apaseo el Grande</t>
  </si>
  <si>
    <t xml:space="preserve">Minimisar los costos para proveer  los Servicios a los asentamientos  humanos </t>
  </si>
  <si>
    <t>Optimizar e incrementar los  recursos económicos para  los servicios básicos</t>
  </si>
  <si>
    <t>Incrementar los servicios basicos</t>
  </si>
  <si>
    <t>Asentamientos humanos bien planeados y regulares</t>
  </si>
  <si>
    <t>Cobertura mayoritaria de los servicios básicos</t>
  </si>
  <si>
    <t xml:space="preserve">Servicos basicos de  calidad  </t>
  </si>
  <si>
    <t>Inclusión social</t>
  </si>
  <si>
    <t>Inadecuado contexto socioeconomico,  político y urbano</t>
  </si>
  <si>
    <t>Adecuado contexto socioeconómico,  político y urbano</t>
  </si>
  <si>
    <t>Infraestructura Urbana  de  Calidad y suficiente</t>
  </si>
  <si>
    <t>Redes de  Agua  y  drenaje en optimas condiciones</t>
  </si>
  <si>
    <t xml:space="preserve"> Mayor cobertura  de redes de distribución de agua entubada y drenaje </t>
  </si>
  <si>
    <t>Gestiónes acertadas y prosperas del Gobierno con Estancias correspondientes</t>
  </si>
  <si>
    <t>Suficientes redes de  electrificación y alumbrado en comunidades y colonias  del Municipio</t>
  </si>
  <si>
    <t xml:space="preserve">Optimización de redes de  electrificación </t>
  </si>
  <si>
    <t>Control  Migratorio y  asentamientos  humanos  regulares</t>
  </si>
  <si>
    <t>Vialidades  en optimas condiciones</t>
  </si>
  <si>
    <t>Incremento poblacional bien distribuido</t>
  </si>
  <si>
    <t>Fracciomaniento sregulares y  planeados</t>
  </si>
  <si>
    <t>Elaboración de convenios con otras estacias  para la ejecución de redes de distribución de agua potable y alcantarillado.</t>
  </si>
  <si>
    <t>Implementación de programa sociales para el uso adecuado de los servisios basicos  y mantenimientos regulares</t>
  </si>
  <si>
    <t>Proyectos de Electrificación con capacidad suficiente para atender la demanda que se  genera con el  crecimiento poblacional a corto y largo plazo</t>
  </si>
  <si>
    <t>Proyectos  de transito peatonal, ciclista y  vehicular</t>
  </si>
  <si>
    <t>INDICADORES</t>
  </si>
  <si>
    <t>Los ciudadanos del Municipio estan satisfechos con los servicios basicos de vivienda que se implementaron</t>
  </si>
  <si>
    <t xml:space="preserve">El  COPLADEM prioriza las necesidades del municipio. </t>
  </si>
  <si>
    <t xml:space="preserve">El COPLADEM  y CMAPA priorizan las necesidades del municipio. </t>
  </si>
  <si>
    <t xml:space="preserve">El COPLADEM prioriza las necesidades del municipio. </t>
  </si>
  <si>
    <t>Plan  de  Desarro Urbano a corto, mediano y largo Plazo</t>
  </si>
  <si>
    <t>proporción de poblacion con rezago social en el municipio</t>
  </si>
  <si>
    <t xml:space="preserve">15,650.00  habitantes  con rezago social  </t>
  </si>
  <si>
    <t>REDUCE EL REZAGO SOCIAL EN SERVICIOS BASICOS  DEL MUNICIPIO DE  APASEO EL  GRANDE</t>
  </si>
  <si>
    <t>AUMENTA LA CALIDAD DE  VIDA DE  LOS  CIUDADANOS  APASEENSES</t>
  </si>
  <si>
    <t>Mejorar las colonias y comunidades del Municipio a traves de una mejor infraestructura de los servicios básicos en el municipio</t>
  </si>
  <si>
    <t xml:space="preserve">Contribuir al mejoramiento de la calidad de vida de los apaseenses, mediante instrumentos de planeación urbana y regional que permitan incrementar la cobertura de los servicios basicos en el municipio </t>
  </si>
  <si>
    <t>Los ciudadanos con rezago social estan mejorando sus servicios basicos</t>
  </si>
  <si>
    <t xml:space="preserve">Redes hidraulicas  de drenaje con calidad  ampliadas </t>
  </si>
  <si>
    <t>insuficientes  redes de distribución de agua entubada y drenaje</t>
  </si>
  <si>
    <t>Deficiente servicio de agua entubada y drenaje</t>
  </si>
  <si>
    <t>realizacion de proyectos de agua potable y drenaje</t>
  </si>
  <si>
    <t>Porcentaje de beneficiarios por la ampliacion de drenaje respecto al total de poblacion en rezago</t>
  </si>
  <si>
    <t>Los ciudadanos estan de acuerdo en la ejecucion de las obras</t>
  </si>
  <si>
    <t>Los contratistas estan comprometidos a suministrar materiales de calidad</t>
  </si>
  <si>
    <t>Contar con proyectos actualizdos de desarrollo para el municipio</t>
  </si>
  <si>
    <t>Porcentaje de población beneficiada con servicios basicos de vivienda en el municipio</t>
  </si>
  <si>
    <t xml:space="preserve"> Indice de marginacion por municipio 2015</t>
  </si>
  <si>
    <t>El IMPLANEG proporciona el padron de acciones a ejecutar para que ciudadanos mejoran su calidad de vida con la implementación de infraestrutura (servicios basicos de la vivienda)</t>
  </si>
  <si>
    <t>Porcentaje de proyectos de agua potable y drenaje ejecutados respecto a los elaborados</t>
  </si>
  <si>
    <t>Entrega de  obra terminada a CMAPA  y cierre de obras reportado a contraloria Municipal</t>
  </si>
  <si>
    <t>Suficientes  redes de distribución de agua entubada y drenaje</t>
  </si>
  <si>
    <t>Adecuada gestión del Gobierno con Estancias correspondientes</t>
  </si>
  <si>
    <t>Los contratistas estan comprometidos a suministrar materiales de calidad y CFE revisar que  cumpla los estandares  de  calidad</t>
  </si>
  <si>
    <t>Adecuado y suficientes accesos de movilidad en el municipio</t>
  </si>
  <si>
    <t>Porcentaje de proyectos de pavimentacion  ejecutados respecto de  los   elaborados</t>
  </si>
  <si>
    <t>Mejorar los accesos principales la Cabecera Municipal</t>
  </si>
  <si>
    <t>Elaboración de proyectos de pavimentacion de  calles principales</t>
  </si>
  <si>
    <t>Mejorar los accesosa las comunidades del Municipio de  Apaseo el Grande</t>
  </si>
  <si>
    <t>Matriz de Inversión para el Desarrollo social</t>
  </si>
  <si>
    <t>Apropiadas Redes de  Agua   funcionales</t>
  </si>
  <si>
    <t>Suficientes Redes de  Electrificación</t>
  </si>
  <si>
    <t>Elaboración de proyectos de ampliacion de  redes de  drenajes</t>
  </si>
  <si>
    <t>El COPLADEM prioriza las necesidades del municipio.  CFE validad los  proyectos</t>
  </si>
  <si>
    <t>Apropiadas Redes de  Electrificación</t>
  </si>
  <si>
    <t>Funcionalidad de las resdes de elctrificación</t>
  </si>
  <si>
    <t>Porsentaje  de habitante  beneficiados   en  el Municipio de  obras  nuevas</t>
  </si>
  <si>
    <t>Ejecución de  obras para caminos de  acceso a las  comunidades</t>
  </si>
  <si>
    <t>Porcentaje de población en   beneficiadas   en referencia  con la  poblacion  en  condiciones  de  rezago</t>
  </si>
  <si>
    <t>Los contratistas  estan  comprometidos  a  suministrar  materiales  de  buana  calidad</t>
  </si>
  <si>
    <t>Elaboración de obras  de pavimentación de buena  calidad para el Municipio de  Apaseo el Grande</t>
  </si>
  <si>
    <t>Porcentaje de poblacion beneficiada con la pavimentación de  calles respecto de la  población con  rezago social</t>
  </si>
  <si>
    <t xml:space="preserve">Gestión  con CEAG para validar proyectos </t>
  </si>
  <si>
    <t>https://agua.guanajuato.gob.mx/conocenos.php</t>
  </si>
  <si>
    <t>Realización de obras de agua potable de calidad  en el Municipio de  Apaseo el Grande</t>
  </si>
  <si>
    <t>Porcentaje de población beneficiada con la ejecución de redes de agua potable con  relación a  la población en rezago social</t>
  </si>
  <si>
    <t>Redes de electrificación  en en las comunidades con suministro de energia electrica y alumbrado</t>
  </si>
  <si>
    <t>Porcentaje de comunidades beneficiadas con redes de electrificación con relaciona  al numero de  comunidades  del Municipio</t>
  </si>
  <si>
    <t>Mejorar las calles</t>
  </si>
  <si>
    <t>ciudadanos estan de acuerdo en la ejecución de las obras</t>
  </si>
  <si>
    <t>El COPLADEM prioriza las necesidades del municipio. Los ciudadanos estan de acuerdo en la ejecucion de las obras</t>
  </si>
  <si>
    <t xml:space="preserve">Porcentaje de proyectos validaddos respecto de  los  ingresados  a CEAG para  su validadción </t>
  </si>
  <si>
    <t>El Gobierno  estatal esta comprometido en apoyar al Municipio de Apaseo el Grande</t>
  </si>
  <si>
    <t>Ejecución de  Obras  de  calidad de Electrificación</t>
  </si>
  <si>
    <t>Vialidades en buen estdo para el Municipio</t>
  </si>
  <si>
    <t>Realización de obras  de  electrificación que no sufran caida de  tención</t>
  </si>
  <si>
    <t>Numero de población con carencias de servicios básicos de vivienda/numero total de población del municipio *100</t>
  </si>
  <si>
    <t>Numero de redes hidráulicas mejoradas/numero de personas en situación de  rezafo social*100</t>
  </si>
  <si>
    <t xml:space="preserve">Numero de obras de agua potable ejecutados/el numero de proyectos validados recibidas*100 </t>
  </si>
  <si>
    <t>Numero de comunidades beneficiadas /entre el número de  comunidades  del Municipio *100</t>
  </si>
  <si>
    <t>Porcentaje de proyectos de electrificación ejecutados  con respectoa los validados  por CFE</t>
  </si>
  <si>
    <t>Numero de redes de electrificación ejecutadas/proyectos validados para el Municipio por CFE*100</t>
  </si>
  <si>
    <t xml:space="preserve">Porcentaje de beneficiarios  con relación a la población de en situación de  rezago social </t>
  </si>
  <si>
    <t>Numero de beneficiarios/número de habitantes  en  situación de rezago social*100</t>
  </si>
  <si>
    <t>Porcentaje de habitantes beneficiados con vialidades buenas con respecto de la población total del Municipio</t>
  </si>
  <si>
    <t>Numero de proyectos  de pavimentación ejecutados /número de  proyectos  elaborados para el municipio *100</t>
  </si>
  <si>
    <t>Numero personas beneficiadas con la ejecución de obra /numero depersonas  den situación de rezago social *100</t>
  </si>
  <si>
    <t>Meta Superada</t>
  </si>
  <si>
    <t>Meta superada</t>
  </si>
  <si>
    <t>Total generado 2021</t>
  </si>
  <si>
    <t>Logros 2021</t>
  </si>
  <si>
    <t xml:space="preserve">Meta esperada </t>
  </si>
  <si>
    <t>Aplicación de la formula</t>
  </si>
  <si>
    <t>Resultado</t>
  </si>
  <si>
    <t>Numero de población con carencias de servicios básicos de vivienda atendidas/numero total de población del municipio *100</t>
  </si>
  <si>
    <t>Numero de proyectos elaborados/numero de proyectos existentes en el  municipio *100</t>
  </si>
  <si>
    <t>Numero de  ciudadanos beneficiados con acceso de movilidad /número población total de  Municipio *100</t>
  </si>
  <si>
    <t>Número de personas beneficiadas con acceso a las comunidades /número de población en situación de  rezago socialo*100</t>
  </si>
  <si>
    <t>Número de beneficiarios con obras de pavimentacion /número de personas en situación de rezago socials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</si>
</sst>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3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u/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8"/>
      <name val="Arial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sz val="9"/>
      <name val="Calibri"/>
      <family val="2"/>
    </font>
    <font>
      <sz val="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496B0"/>
        <bgColor rgb="FF8496B0"/>
      </patternFill>
    </fill>
    <fill>
      <patternFill patternType="solid">
        <fgColor rgb="FFC55A11"/>
        <bgColor rgb="FFC55A11"/>
      </patternFill>
    </fill>
    <fill>
      <patternFill patternType="solid">
        <fgColor rgb="FF0066CC"/>
        <bgColor rgb="FF0066CC"/>
      </patternFill>
    </fill>
    <fill>
      <patternFill patternType="solid">
        <fgColor rgb="FFFFFF00"/>
        <bgColor rgb="FFFFFF00"/>
      </patternFill>
    </fill>
    <fill>
      <patternFill patternType="solid">
        <fgColor rgb="FFADB9CA"/>
        <bgColor rgb="FFADB9C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rgb="FF9CC2E5"/>
      </patternFill>
    </fill>
    <fill>
      <patternFill patternType="solid">
        <fgColor theme="6" tint="0.59999389629810485"/>
        <bgColor rgb="FFBDD6E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/>
      <top style="thin">
        <color indexed="64"/>
      </top>
      <bottom style="thin">
        <color rgb="FF3C3C3C"/>
      </bottom>
      <diagonal/>
    </border>
    <border>
      <left/>
      <right style="thin">
        <color rgb="FF3C3C3C"/>
      </right>
      <top style="thin">
        <color indexed="64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25" xfId="0" applyFont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14" fillId="4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/>
    <xf numFmtId="0" fontId="9" fillId="0" borderId="24" xfId="0" applyFont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wrapText="1"/>
    </xf>
    <xf numFmtId="0" fontId="1" fillId="0" borderId="29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/>
    </xf>
    <xf numFmtId="0" fontId="2" fillId="0" borderId="29" xfId="0" applyFont="1" applyFill="1" applyBorder="1"/>
    <xf numFmtId="0" fontId="9" fillId="0" borderId="29" xfId="0" applyFont="1" applyFill="1" applyBorder="1" applyAlignment="1">
      <alignment wrapText="1"/>
    </xf>
    <xf numFmtId="164" fontId="16" fillId="0" borderId="29" xfId="0" applyNumberFormat="1" applyFont="1" applyFill="1" applyBorder="1" applyAlignment="1">
      <alignment wrapText="1"/>
    </xf>
    <xf numFmtId="164" fontId="17" fillId="0" borderId="29" xfId="0" applyNumberFormat="1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29" xfId="0" applyFont="1" applyFill="1" applyBorder="1" applyAlignment="1"/>
    <xf numFmtId="0" fontId="0" fillId="0" borderId="24" xfId="0" applyFont="1" applyBorder="1" applyAlignment="1"/>
    <xf numFmtId="0" fontId="6" fillId="0" borderId="30" xfId="0" applyFont="1" applyBorder="1" applyAlignment="1">
      <alignment wrapText="1"/>
    </xf>
    <xf numFmtId="0" fontId="9" fillId="0" borderId="30" xfId="0" applyFont="1" applyBorder="1" applyAlignment="1">
      <alignment wrapText="1"/>
    </xf>
    <xf numFmtId="164" fontId="16" fillId="0" borderId="30" xfId="0" applyNumberFormat="1" applyFont="1" applyBorder="1" applyAlignment="1">
      <alignment wrapText="1"/>
    </xf>
    <xf numFmtId="0" fontId="0" fillId="0" borderId="30" xfId="0" applyFont="1" applyBorder="1" applyAlignment="1"/>
    <xf numFmtId="0" fontId="20" fillId="0" borderId="30" xfId="0" applyFont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6" fillId="8" borderId="30" xfId="0" applyFont="1" applyFill="1" applyBorder="1" applyAlignment="1">
      <alignment wrapText="1"/>
    </xf>
    <xf numFmtId="0" fontId="9" fillId="8" borderId="30" xfId="0" applyFont="1" applyFill="1" applyBorder="1" applyAlignment="1">
      <alignment wrapText="1"/>
    </xf>
    <xf numFmtId="0" fontId="0" fillId="0" borderId="29" xfId="0" applyFont="1" applyBorder="1" applyAlignment="1"/>
    <xf numFmtId="0" fontId="0" fillId="0" borderId="29" xfId="0" applyFont="1" applyBorder="1" applyAlignment="1">
      <alignment horizontal="center" vertical="center" wrapText="1"/>
    </xf>
    <xf numFmtId="0" fontId="22" fillId="0" borderId="0" xfId="0" applyFont="1" applyAlignment="1"/>
    <xf numFmtId="0" fontId="13" fillId="11" borderId="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13" borderId="0" xfId="0" applyFont="1" applyFill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9" borderId="2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64" fontId="16" fillId="14" borderId="30" xfId="0" applyNumberFormat="1" applyFont="1" applyFill="1" applyBorder="1" applyAlignment="1">
      <alignment wrapText="1"/>
    </xf>
    <xf numFmtId="0" fontId="23" fillId="14" borderId="30" xfId="0" applyFont="1" applyFill="1" applyBorder="1" applyAlignment="1"/>
    <xf numFmtId="0" fontId="0" fillId="14" borderId="30" xfId="0" applyFont="1" applyFill="1" applyBorder="1" applyAlignment="1"/>
    <xf numFmtId="0" fontId="0" fillId="14" borderId="36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12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29" xfId="0" applyFont="1" applyBorder="1" applyAlignment="1"/>
    <xf numFmtId="0" fontId="26" fillId="0" borderId="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7" fillId="0" borderId="0" xfId="1" applyFont="1" applyFill="1" applyAlignment="1" applyProtection="1">
      <alignment wrapText="1"/>
    </xf>
    <xf numFmtId="0" fontId="26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5" fillId="0" borderId="1" xfId="0" applyFont="1" applyFill="1" applyBorder="1" applyAlignment="1">
      <alignment horizontal="center" wrapText="1"/>
    </xf>
    <xf numFmtId="0" fontId="27" fillId="0" borderId="30" xfId="1" applyFont="1" applyFill="1" applyBorder="1" applyAlignment="1" applyProtection="1">
      <alignment wrapText="1"/>
    </xf>
    <xf numFmtId="0" fontId="26" fillId="0" borderId="21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2" fillId="13" borderId="0" xfId="0" applyFont="1" applyFill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2" fillId="0" borderId="5" xfId="0" applyFont="1" applyBorder="1"/>
    <xf numFmtId="0" fontId="2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wrapText="1"/>
    </xf>
    <xf numFmtId="0" fontId="2" fillId="0" borderId="9" xfId="0" applyFont="1" applyBorder="1"/>
    <xf numFmtId="0" fontId="1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22" fillId="0" borderId="3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/>
    <xf numFmtId="0" fontId="24" fillId="10" borderId="3" xfId="0" applyFont="1" applyFill="1" applyBorder="1" applyAlignment="1">
      <alignment horizontal="center" vertical="center" wrapText="1"/>
    </xf>
    <xf numFmtId="0" fontId="24" fillId="10" borderId="6" xfId="0" applyFont="1" applyFill="1" applyBorder="1"/>
    <xf numFmtId="0" fontId="2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38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7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7" fillId="0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5" fillId="3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8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7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/>
    <xf numFmtId="0" fontId="7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aseoelgrande.gob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6" workbookViewId="0">
      <selection activeCell="A16" sqref="A16:B16"/>
    </sheetView>
  </sheetViews>
  <sheetFormatPr baseColWidth="10" defaultColWidth="14.42578125" defaultRowHeight="15" customHeight="1" x14ac:dyDescent="0.25"/>
  <cols>
    <col min="1" max="1" width="10" customWidth="1"/>
    <col min="2" max="2" width="14.7109375" customWidth="1"/>
    <col min="3" max="3" width="3.140625" customWidth="1"/>
    <col min="4" max="4" width="10" customWidth="1"/>
    <col min="5" max="5" width="18.28515625" customWidth="1"/>
    <col min="6" max="6" width="3.7109375" customWidth="1"/>
    <col min="7" max="7" width="10" customWidth="1"/>
    <col min="8" max="8" width="19.42578125" customWidth="1"/>
    <col min="9" max="9" width="3.5703125" customWidth="1"/>
    <col min="10" max="26" width="10" customWidth="1"/>
  </cols>
  <sheetData>
    <row r="1" spans="1:12" x14ac:dyDescent="0.25">
      <c r="A1" s="1" t="s">
        <v>0</v>
      </c>
    </row>
    <row r="2" spans="1:12" ht="15.75" customHeight="1" x14ac:dyDescent="0.25">
      <c r="A2" s="125" t="s">
        <v>104</v>
      </c>
      <c r="B2" s="126"/>
      <c r="C2" s="126"/>
      <c r="D2" s="126"/>
      <c r="E2" s="126"/>
      <c r="F2" s="126"/>
      <c r="G2" s="126"/>
      <c r="H2" s="127"/>
      <c r="I2" s="121" t="s">
        <v>2</v>
      </c>
      <c r="J2" s="113"/>
      <c r="K2" s="113"/>
      <c r="L2" s="113"/>
    </row>
    <row r="3" spans="1:12" s="1" customFormat="1" ht="30" customHeight="1" x14ac:dyDescent="0.25">
      <c r="A3" s="128" t="s">
        <v>102</v>
      </c>
      <c r="B3" s="129"/>
      <c r="C3" s="79"/>
      <c r="D3" s="130" t="s">
        <v>103</v>
      </c>
      <c r="E3" s="129"/>
      <c r="F3" s="79"/>
      <c r="G3" s="131" t="s">
        <v>135</v>
      </c>
      <c r="H3" s="129"/>
    </row>
    <row r="4" spans="1:12" ht="4.5" customHeight="1" x14ac:dyDescent="0.25">
      <c r="A4" t="s">
        <v>2</v>
      </c>
    </row>
    <row r="5" spans="1:12" ht="64.5" customHeight="1" x14ac:dyDescent="0.25">
      <c r="A5" s="120" t="s">
        <v>132</v>
      </c>
      <c r="B5" s="119"/>
      <c r="C5" s="3"/>
      <c r="D5" s="120" t="s">
        <v>133</v>
      </c>
      <c r="E5" s="119"/>
      <c r="F5" s="3"/>
      <c r="G5" s="120" t="s">
        <v>134</v>
      </c>
      <c r="H5" s="119"/>
    </row>
    <row r="6" spans="1:12" ht="6" customHeight="1" x14ac:dyDescent="0.25">
      <c r="A6" t="s">
        <v>2</v>
      </c>
    </row>
    <row r="7" spans="1:12" ht="57" customHeight="1" x14ac:dyDescent="0.25">
      <c r="A7" s="120" t="s">
        <v>131</v>
      </c>
      <c r="B7" s="119"/>
      <c r="C7" s="3"/>
      <c r="D7" s="120" t="s">
        <v>136</v>
      </c>
      <c r="E7" s="119"/>
      <c r="F7" s="3"/>
      <c r="G7" s="120" t="s">
        <v>146</v>
      </c>
      <c r="H7" s="119"/>
      <c r="J7" s="4"/>
      <c r="K7" s="4"/>
      <c r="L7" s="4"/>
    </row>
    <row r="8" spans="1:12" ht="2.25" customHeight="1" x14ac:dyDescent="0.25">
      <c r="L8" s="4"/>
    </row>
    <row r="9" spans="1:12" ht="31.5" customHeight="1" x14ac:dyDescent="0.25">
      <c r="A9" s="124" t="s">
        <v>130</v>
      </c>
      <c r="B9" s="124"/>
      <c r="C9" s="124"/>
      <c r="D9" s="124"/>
      <c r="E9" s="124"/>
      <c r="F9" s="124"/>
      <c r="G9" s="124"/>
      <c r="H9" s="124"/>
    </row>
    <row r="10" spans="1:12" ht="58.5" customHeight="1" x14ac:dyDescent="0.25">
      <c r="A10" s="114" t="s">
        <v>177</v>
      </c>
      <c r="B10" s="115"/>
      <c r="C10" s="46"/>
      <c r="D10" s="116" t="s">
        <v>105</v>
      </c>
      <c r="E10" s="115"/>
      <c r="F10" s="46"/>
      <c r="G10" s="114" t="s">
        <v>113</v>
      </c>
      <c r="H10" s="115"/>
    </row>
    <row r="11" spans="1:12" ht="6" customHeight="1" x14ac:dyDescent="0.25"/>
    <row r="12" spans="1:12" ht="73.5" customHeight="1" x14ac:dyDescent="0.25">
      <c r="A12" s="118" t="s">
        <v>176</v>
      </c>
      <c r="B12" s="119"/>
      <c r="D12" s="120" t="s">
        <v>106</v>
      </c>
      <c r="E12" s="119"/>
      <c r="F12" s="3"/>
      <c r="G12" s="117" t="s">
        <v>107</v>
      </c>
      <c r="H12" s="115"/>
      <c r="J12" s="112" t="s">
        <v>2</v>
      </c>
      <c r="K12" s="113"/>
    </row>
    <row r="13" spans="1:12" ht="8.25" customHeight="1" x14ac:dyDescent="0.25">
      <c r="A13" s="5"/>
      <c r="B13" s="5"/>
    </row>
    <row r="14" spans="1:12" ht="61.5" customHeight="1" x14ac:dyDescent="0.25">
      <c r="A14" s="120" t="s">
        <v>108</v>
      </c>
      <c r="B14" s="119"/>
      <c r="D14" s="122" t="s">
        <v>109</v>
      </c>
      <c r="E14" s="123"/>
      <c r="F14" s="3"/>
      <c r="G14" s="122" t="s">
        <v>110</v>
      </c>
      <c r="H14" s="123"/>
    </row>
    <row r="15" spans="1:12" ht="6.75" customHeight="1" x14ac:dyDescent="0.25">
      <c r="A15" s="5"/>
      <c r="B15" s="5"/>
    </row>
    <row r="16" spans="1:12" ht="45" customHeight="1" x14ac:dyDescent="0.25">
      <c r="A16" s="120" t="s">
        <v>3</v>
      </c>
      <c r="B16" s="119"/>
      <c r="D16" s="120" t="s">
        <v>111</v>
      </c>
      <c r="E16" s="119"/>
      <c r="G16" s="122" t="s">
        <v>112</v>
      </c>
      <c r="H16" s="123"/>
    </row>
    <row r="17" spans="1:8" ht="6" customHeight="1" x14ac:dyDescent="0.25"/>
    <row r="18" spans="1:8" ht="47.25" customHeight="1" x14ac:dyDescent="0.25">
      <c r="A18" s="121"/>
      <c r="B18" s="113"/>
      <c r="C18" s="3"/>
      <c r="D18" s="112" t="s">
        <v>2</v>
      </c>
      <c r="E18" s="113"/>
      <c r="G18" s="112"/>
      <c r="H18" s="113"/>
    </row>
    <row r="19" spans="1:8" ht="7.5" customHeight="1" x14ac:dyDescent="0.25">
      <c r="G19" s="112"/>
      <c r="H19" s="113"/>
    </row>
    <row r="20" spans="1:8" ht="46.5" customHeight="1" x14ac:dyDescent="0.25">
      <c r="C20" s="3"/>
      <c r="G20" s="112"/>
      <c r="H20" s="113"/>
    </row>
    <row r="21" spans="1:8" ht="15.75" customHeight="1" x14ac:dyDescent="0.25"/>
    <row r="22" spans="1:8" ht="99" customHeight="1" x14ac:dyDescent="0.25"/>
    <row r="23" spans="1:8" ht="15.75" customHeight="1" x14ac:dyDescent="0.25"/>
    <row r="24" spans="1:8" ht="87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0">
    <mergeCell ref="A9:H9"/>
    <mergeCell ref="A2:H2"/>
    <mergeCell ref="I2:L2"/>
    <mergeCell ref="A3:B3"/>
    <mergeCell ref="D3:E3"/>
    <mergeCell ref="G3:H3"/>
    <mergeCell ref="G5:H5"/>
    <mergeCell ref="A5:B5"/>
    <mergeCell ref="D5:E5"/>
    <mergeCell ref="A7:B7"/>
    <mergeCell ref="D7:E7"/>
    <mergeCell ref="G7:H7"/>
    <mergeCell ref="G20:H20"/>
    <mergeCell ref="A12:B12"/>
    <mergeCell ref="D12:E12"/>
    <mergeCell ref="D18:E18"/>
    <mergeCell ref="A18:B18"/>
    <mergeCell ref="G18:H18"/>
    <mergeCell ref="A16:B16"/>
    <mergeCell ref="G16:H16"/>
    <mergeCell ref="D16:E16"/>
    <mergeCell ref="G19:H19"/>
    <mergeCell ref="G14:H14"/>
    <mergeCell ref="D14:E14"/>
    <mergeCell ref="A14:B14"/>
    <mergeCell ref="J12:K12"/>
    <mergeCell ref="A10:B10"/>
    <mergeCell ref="D10:E10"/>
    <mergeCell ref="G12:H12"/>
    <mergeCell ref="G10:H1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A10" zoomScaleNormal="100" workbookViewId="0">
      <selection activeCell="J15" sqref="J15"/>
    </sheetView>
  </sheetViews>
  <sheetFormatPr baseColWidth="10" defaultColWidth="14.42578125" defaultRowHeight="15" customHeight="1" x14ac:dyDescent="0.25"/>
  <cols>
    <col min="1" max="2" width="10" customWidth="1"/>
    <col min="3" max="3" width="3" customWidth="1"/>
    <col min="4" max="5" width="10" customWidth="1"/>
    <col min="6" max="6" width="3.42578125" customWidth="1"/>
    <col min="7" max="9" width="10" customWidth="1"/>
    <col min="10" max="10" width="17.85546875" customWidth="1"/>
    <col min="11" max="11" width="20" customWidth="1"/>
    <col min="12" max="12" width="7.7109375" customWidth="1"/>
    <col min="13" max="13" width="10" hidden="1" customWidth="1"/>
    <col min="14" max="26" width="10" customWidth="1"/>
  </cols>
  <sheetData>
    <row r="1" spans="1:17" x14ac:dyDescent="0.25">
      <c r="A1" s="132" t="s">
        <v>1</v>
      </c>
      <c r="B1" s="132"/>
      <c r="C1" s="132"/>
      <c r="D1" s="132"/>
      <c r="E1" s="132"/>
      <c r="F1" s="132"/>
      <c r="G1" s="132"/>
      <c r="H1" s="132"/>
      <c r="K1" s="2"/>
      <c r="L1" s="2"/>
    </row>
    <row r="2" spans="1:17" ht="4.5" customHeight="1" x14ac:dyDescent="0.25">
      <c r="A2" s="1" t="s">
        <v>2</v>
      </c>
      <c r="K2" s="2"/>
      <c r="L2" s="2"/>
    </row>
    <row r="3" spans="1:17" ht="36.75" customHeight="1" x14ac:dyDescent="0.25">
      <c r="A3" s="125" t="s">
        <v>171</v>
      </c>
      <c r="B3" s="126"/>
      <c r="C3" s="126"/>
      <c r="D3" s="126"/>
      <c r="E3" s="126"/>
      <c r="F3" s="126"/>
      <c r="G3" s="126"/>
      <c r="H3" s="127"/>
      <c r="J3" s="47" t="s">
        <v>74</v>
      </c>
      <c r="K3" s="2"/>
      <c r="L3" s="2"/>
    </row>
    <row r="4" spans="1:17" ht="66" customHeight="1" x14ac:dyDescent="0.25">
      <c r="A4" s="133" t="s">
        <v>120</v>
      </c>
      <c r="B4" s="134"/>
      <c r="D4" s="135" t="s">
        <v>129</v>
      </c>
      <c r="E4" s="115"/>
      <c r="G4" s="136" t="s">
        <v>128</v>
      </c>
      <c r="H4" s="134"/>
      <c r="J4" s="2"/>
      <c r="K4" s="2"/>
      <c r="L4" s="2"/>
    </row>
    <row r="5" spans="1:17" ht="9" customHeight="1" x14ac:dyDescent="0.25">
      <c r="A5" t="s">
        <v>2</v>
      </c>
      <c r="J5" s="2"/>
      <c r="K5" s="2"/>
      <c r="L5" s="2"/>
    </row>
    <row r="6" spans="1:17" ht="79.5" customHeight="1" x14ac:dyDescent="0.25">
      <c r="A6" s="120" t="s">
        <v>119</v>
      </c>
      <c r="B6" s="119"/>
      <c r="C6" s="3"/>
      <c r="D6" s="120" t="s">
        <v>123</v>
      </c>
      <c r="E6" s="119"/>
      <c r="F6" s="3"/>
      <c r="G6" s="120" t="s">
        <v>127</v>
      </c>
      <c r="H6" s="119"/>
      <c r="J6" s="2"/>
      <c r="K6" s="2"/>
      <c r="L6" s="2"/>
    </row>
    <row r="7" spans="1:17" ht="9.75" customHeight="1" x14ac:dyDescent="0.25">
      <c r="A7" t="s">
        <v>2</v>
      </c>
      <c r="J7" s="2"/>
      <c r="K7" s="2"/>
      <c r="L7" s="2"/>
    </row>
    <row r="8" spans="1:17" ht="92.25" customHeight="1" x14ac:dyDescent="0.25">
      <c r="A8" s="120" t="s">
        <v>121</v>
      </c>
      <c r="B8" s="119"/>
      <c r="C8" s="3"/>
      <c r="D8" s="120" t="s">
        <v>122</v>
      </c>
      <c r="E8" s="119"/>
      <c r="F8" s="3"/>
      <c r="G8" s="120" t="s">
        <v>126</v>
      </c>
      <c r="H8" s="119"/>
      <c r="J8" s="2"/>
      <c r="K8" s="2"/>
      <c r="L8" s="2"/>
    </row>
    <row r="9" spans="1:17" ht="9" customHeight="1" x14ac:dyDescent="0.25">
      <c r="J9" s="2"/>
      <c r="K9" s="2"/>
      <c r="L9" s="2"/>
    </row>
    <row r="10" spans="1:17" ht="35.25" customHeight="1" x14ac:dyDescent="0.25">
      <c r="A10" s="124" t="s">
        <v>170</v>
      </c>
      <c r="B10" s="124"/>
      <c r="C10" s="124"/>
      <c r="D10" s="124"/>
      <c r="E10" s="124"/>
      <c r="F10" s="124"/>
      <c r="G10" s="124"/>
      <c r="H10" s="124"/>
      <c r="J10" s="47" t="s">
        <v>75</v>
      </c>
      <c r="K10" s="2"/>
      <c r="L10" s="2"/>
    </row>
    <row r="11" spans="1:17" ht="96" customHeight="1" x14ac:dyDescent="0.25">
      <c r="A11" s="138" t="s">
        <v>115</v>
      </c>
      <c r="B11" s="141"/>
      <c r="C11" s="46"/>
      <c r="D11" s="140" t="s">
        <v>125</v>
      </c>
      <c r="E11" s="139"/>
      <c r="F11" s="46"/>
      <c r="G11" s="138" t="s">
        <v>116</v>
      </c>
      <c r="H11" s="139"/>
      <c r="I11" s="2" t="s">
        <v>2</v>
      </c>
      <c r="J11" s="47" t="s">
        <v>76</v>
      </c>
      <c r="K11" s="2"/>
      <c r="L11" s="2"/>
    </row>
    <row r="12" spans="1:17" ht="3.75" customHeight="1" x14ac:dyDescent="0.25">
      <c r="J12" s="2"/>
      <c r="K12" s="2"/>
      <c r="L12" s="2"/>
    </row>
    <row r="13" spans="1:17" ht="111" customHeight="1" x14ac:dyDescent="0.25">
      <c r="A13" s="118" t="s">
        <v>188</v>
      </c>
      <c r="B13" s="119"/>
      <c r="D13" s="120" t="s">
        <v>124</v>
      </c>
      <c r="E13" s="119"/>
      <c r="F13" s="3"/>
      <c r="G13" s="117" t="s">
        <v>118</v>
      </c>
      <c r="H13" s="115"/>
      <c r="J13" s="142" t="s">
        <v>77</v>
      </c>
      <c r="K13" s="143"/>
      <c r="L13" s="3"/>
      <c r="M13" s="121" t="s">
        <v>2</v>
      </c>
      <c r="N13" s="113"/>
      <c r="O13" s="3"/>
      <c r="P13" s="121" t="s">
        <v>2</v>
      </c>
      <c r="Q13" s="113"/>
    </row>
    <row r="14" spans="1:17" ht="7.5" customHeight="1" x14ac:dyDescent="0.25">
      <c r="A14" s="5"/>
      <c r="B14" s="5"/>
      <c r="J14" s="2"/>
      <c r="K14" s="2"/>
      <c r="L14" s="2"/>
      <c r="M14" s="2"/>
      <c r="N14" s="2"/>
    </row>
    <row r="15" spans="1:17" ht="158.25" customHeight="1" x14ac:dyDescent="0.25">
      <c r="A15" s="120" t="s">
        <v>197</v>
      </c>
      <c r="B15" s="119"/>
      <c r="D15" s="122" t="s">
        <v>160</v>
      </c>
      <c r="E15" s="123"/>
      <c r="F15" s="3"/>
      <c r="G15" s="122" t="s">
        <v>117</v>
      </c>
      <c r="H15" s="123"/>
      <c r="J15" s="2"/>
      <c r="K15" s="120"/>
      <c r="L15" s="119"/>
      <c r="M15" s="2"/>
      <c r="N15" s="2"/>
    </row>
    <row r="16" spans="1:17" ht="9" customHeight="1" x14ac:dyDescent="0.25">
      <c r="A16" s="76"/>
      <c r="B16" s="76"/>
      <c r="J16" s="2"/>
      <c r="K16" s="77"/>
      <c r="L16" s="77"/>
    </row>
    <row r="17" spans="1:12" ht="63.75" customHeight="1" x14ac:dyDescent="0.25">
      <c r="A17" s="120" t="s">
        <v>189</v>
      </c>
      <c r="B17" s="119"/>
      <c r="D17" s="120" t="s">
        <v>114</v>
      </c>
      <c r="E17" s="119"/>
      <c r="G17" s="122" t="s">
        <v>167</v>
      </c>
      <c r="H17" s="123"/>
      <c r="J17" s="2"/>
      <c r="K17" s="122"/>
      <c r="L17" s="123"/>
    </row>
    <row r="18" spans="1:12" ht="14.25" customHeight="1" x14ac:dyDescent="0.25">
      <c r="J18" s="2"/>
      <c r="K18" s="77"/>
      <c r="L18" s="77"/>
    </row>
    <row r="19" spans="1:12" ht="68.25" customHeight="1" x14ac:dyDescent="0.25">
      <c r="A19" s="121"/>
      <c r="B19" s="113"/>
      <c r="C19" s="3"/>
      <c r="D19" s="112" t="s">
        <v>2</v>
      </c>
      <c r="E19" s="113"/>
      <c r="G19" s="137" t="s">
        <v>161</v>
      </c>
      <c r="H19" s="113"/>
      <c r="J19" s="2"/>
      <c r="K19" s="122"/>
      <c r="L19" s="123"/>
    </row>
    <row r="20" spans="1:12" x14ac:dyDescent="0.25">
      <c r="G20" s="112"/>
      <c r="H20" s="113"/>
      <c r="J20" s="2"/>
      <c r="K20" s="2"/>
      <c r="L20" s="2"/>
    </row>
    <row r="21" spans="1:12" ht="49.5" customHeight="1" x14ac:dyDescent="0.25">
      <c r="A21" s="121"/>
      <c r="B21" s="113"/>
      <c r="C21" s="3"/>
      <c r="D21" s="112"/>
      <c r="E21" s="113"/>
      <c r="F21" s="2"/>
      <c r="G21" s="112"/>
      <c r="H21" s="113"/>
      <c r="I21" s="2"/>
      <c r="J21" s="2"/>
      <c r="K21" s="2"/>
      <c r="L21" s="2"/>
    </row>
    <row r="22" spans="1:12" ht="15.75" customHeight="1" x14ac:dyDescent="0.25">
      <c r="C22" s="3"/>
      <c r="I22" s="2"/>
      <c r="J22" s="2"/>
      <c r="K22" s="2"/>
      <c r="L22" s="2"/>
    </row>
    <row r="23" spans="1:12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85.5" customHeight="1" x14ac:dyDescent="0.25">
      <c r="C24" s="2"/>
      <c r="D24" s="112"/>
      <c r="E24" s="113"/>
      <c r="F24" s="2"/>
      <c r="G24" s="112"/>
      <c r="H24" s="113"/>
      <c r="I24" s="2"/>
      <c r="J24" s="2"/>
      <c r="K24" s="2"/>
      <c r="L24" s="2"/>
    </row>
    <row r="25" spans="1:12" ht="15.75" customHeight="1" x14ac:dyDescent="0.25">
      <c r="J25" s="2"/>
      <c r="K25" s="2"/>
      <c r="L25" s="2"/>
    </row>
    <row r="26" spans="1:12" ht="15.75" customHeight="1" x14ac:dyDescent="0.25">
      <c r="J26" s="2"/>
      <c r="K26" s="2"/>
      <c r="L26" s="2"/>
    </row>
    <row r="27" spans="1:12" ht="15.75" customHeight="1" x14ac:dyDescent="0.25">
      <c r="J27" s="2"/>
      <c r="K27" s="2"/>
      <c r="L27" s="2"/>
    </row>
    <row r="28" spans="1:12" ht="15.75" customHeight="1" x14ac:dyDescent="0.25">
      <c r="J28" s="2"/>
      <c r="K28" s="2"/>
      <c r="L28" s="2"/>
    </row>
    <row r="29" spans="1:12" ht="15.75" customHeight="1" x14ac:dyDescent="0.25">
      <c r="J29" s="2"/>
      <c r="K29" s="2"/>
      <c r="L29" s="2"/>
    </row>
    <row r="30" spans="1:12" ht="15.75" customHeight="1" x14ac:dyDescent="0.25">
      <c r="J30" s="2"/>
      <c r="K30" s="2"/>
      <c r="L30" s="2"/>
    </row>
    <row r="31" spans="1:12" ht="15.75" customHeight="1" x14ac:dyDescent="0.25">
      <c r="J31" s="2"/>
      <c r="K31" s="2"/>
      <c r="L31" s="2"/>
    </row>
    <row r="32" spans="1:12" ht="15.75" customHeight="1" x14ac:dyDescent="0.25">
      <c r="J32" s="2"/>
      <c r="K32" s="2"/>
      <c r="L32" s="2"/>
    </row>
    <row r="33" spans="2:12" ht="15.75" customHeight="1" x14ac:dyDescent="0.25">
      <c r="J33" s="2"/>
      <c r="K33" s="2"/>
      <c r="L33" s="2"/>
    </row>
    <row r="34" spans="2:12" ht="15.75" customHeight="1" x14ac:dyDescent="0.25">
      <c r="J34" s="2"/>
      <c r="K34" s="2"/>
      <c r="L34" s="2"/>
    </row>
    <row r="35" spans="2:12" ht="15.75" customHeight="1" x14ac:dyDescent="0.25">
      <c r="J35" s="2"/>
      <c r="K35" s="2"/>
      <c r="L35" s="2"/>
    </row>
    <row r="36" spans="2:12" ht="15.75" customHeight="1" x14ac:dyDescent="0.25">
      <c r="J36" s="2"/>
      <c r="K36" s="2"/>
      <c r="L36" s="2"/>
    </row>
    <row r="37" spans="2:12" ht="15.75" customHeight="1" x14ac:dyDescent="0.25">
      <c r="J37" s="2"/>
      <c r="K37" s="2"/>
      <c r="L37" s="2"/>
    </row>
    <row r="38" spans="2:12" ht="15.75" customHeight="1" x14ac:dyDescent="0.25">
      <c r="J38" s="2"/>
      <c r="K38" s="2"/>
      <c r="L38" s="2"/>
    </row>
    <row r="39" spans="2:12" ht="15.75" customHeight="1" x14ac:dyDescent="0.25">
      <c r="J39" s="2"/>
      <c r="K39" s="2"/>
      <c r="L39" s="2"/>
    </row>
    <row r="40" spans="2:12" ht="15.75" customHeight="1" x14ac:dyDescent="0.25">
      <c r="J40" s="2"/>
      <c r="K40" s="2"/>
      <c r="L40" s="2"/>
    </row>
    <row r="41" spans="2:12" ht="15.75" customHeight="1" x14ac:dyDescent="0.25">
      <c r="B41" s="2" t="s">
        <v>2</v>
      </c>
      <c r="J41" s="2"/>
      <c r="K41" s="2"/>
      <c r="L41" s="2"/>
    </row>
    <row r="42" spans="2:12" ht="15.75" customHeight="1" x14ac:dyDescent="0.25">
      <c r="B42" s="2" t="s">
        <v>2</v>
      </c>
      <c r="J42" s="2"/>
      <c r="K42" s="2"/>
      <c r="L42" s="2"/>
    </row>
    <row r="43" spans="2:12" ht="15.75" customHeight="1" x14ac:dyDescent="0.25">
      <c r="B43" s="2" t="s">
        <v>2</v>
      </c>
      <c r="J43" s="2"/>
      <c r="K43" s="2"/>
      <c r="L43" s="2"/>
    </row>
    <row r="44" spans="2:12" ht="15.75" customHeight="1" x14ac:dyDescent="0.25">
      <c r="B44" s="2" t="s">
        <v>2</v>
      </c>
      <c r="J44" s="2"/>
      <c r="K44" s="2"/>
      <c r="L44" s="2"/>
    </row>
    <row r="45" spans="2:12" ht="15.75" customHeight="1" x14ac:dyDescent="0.25">
      <c r="B45" s="2" t="s">
        <v>2</v>
      </c>
      <c r="J45" s="2"/>
      <c r="K45" s="2"/>
      <c r="L45" s="2"/>
    </row>
    <row r="46" spans="2:12" ht="15.75" customHeight="1" x14ac:dyDescent="0.25">
      <c r="B46" s="2" t="s">
        <v>2</v>
      </c>
      <c r="J46" s="2"/>
      <c r="K46" s="2"/>
      <c r="L46" s="2"/>
    </row>
    <row r="47" spans="2:12" ht="15.75" customHeight="1" x14ac:dyDescent="0.25">
      <c r="B47" s="2" t="s">
        <v>2</v>
      </c>
      <c r="J47" s="2"/>
      <c r="K47" s="2"/>
      <c r="L47" s="2"/>
    </row>
    <row r="48" spans="2:12" ht="15.75" customHeight="1" x14ac:dyDescent="0.25">
      <c r="B48" s="2" t="s">
        <v>2</v>
      </c>
      <c r="J48" s="2"/>
      <c r="K48" s="2"/>
      <c r="L48" s="2"/>
    </row>
    <row r="49" spans="2:12" ht="15.75" customHeight="1" x14ac:dyDescent="0.25">
      <c r="B49" s="2" t="s">
        <v>2</v>
      </c>
      <c r="J49" s="2"/>
      <c r="K49" s="2"/>
      <c r="L49" s="2"/>
    </row>
    <row r="50" spans="2:12" ht="15.75" customHeight="1" x14ac:dyDescent="0.25">
      <c r="B50" s="2" t="s">
        <v>2</v>
      </c>
      <c r="J50" s="2"/>
      <c r="K50" s="2"/>
      <c r="L50" s="2"/>
    </row>
    <row r="51" spans="2:12" ht="15.75" customHeight="1" x14ac:dyDescent="0.25">
      <c r="B51" s="2" t="s">
        <v>2</v>
      </c>
      <c r="J51" s="2"/>
      <c r="K51" s="2"/>
      <c r="L51" s="2"/>
    </row>
    <row r="52" spans="2:12" ht="15.75" customHeight="1" x14ac:dyDescent="0.25">
      <c r="B52" s="2" t="s">
        <v>2</v>
      </c>
      <c r="J52" s="2"/>
      <c r="K52" s="2"/>
      <c r="L52" s="2"/>
    </row>
    <row r="53" spans="2:12" ht="15.75" customHeight="1" x14ac:dyDescent="0.25">
      <c r="B53" s="2" t="s">
        <v>2</v>
      </c>
      <c r="K53" s="2"/>
      <c r="L53" s="2"/>
    </row>
    <row r="54" spans="2:12" ht="15.75" customHeight="1" x14ac:dyDescent="0.25">
      <c r="B54" s="2" t="s">
        <v>2</v>
      </c>
      <c r="K54" s="2"/>
      <c r="L54" s="2"/>
    </row>
    <row r="55" spans="2:12" ht="15.75" customHeight="1" x14ac:dyDescent="0.25">
      <c r="B55" s="2" t="s">
        <v>2</v>
      </c>
      <c r="K55" s="2"/>
      <c r="L55" s="2"/>
    </row>
    <row r="56" spans="2:12" ht="15.75" customHeight="1" x14ac:dyDescent="0.25">
      <c r="B56" s="2" t="s">
        <v>2</v>
      </c>
      <c r="K56" s="2"/>
      <c r="L56" s="2"/>
    </row>
    <row r="57" spans="2:12" ht="15.75" customHeight="1" x14ac:dyDescent="0.25">
      <c r="K57" s="2"/>
      <c r="L57" s="2"/>
    </row>
    <row r="58" spans="2:12" ht="15.75" customHeight="1" x14ac:dyDescent="0.25">
      <c r="K58" s="2"/>
      <c r="L58" s="2"/>
    </row>
    <row r="59" spans="2:12" ht="15.75" customHeight="1" x14ac:dyDescent="0.25">
      <c r="K59" s="2"/>
      <c r="L59" s="2"/>
    </row>
    <row r="60" spans="2:12" ht="15.75" customHeight="1" x14ac:dyDescent="0.25">
      <c r="K60" s="2"/>
      <c r="L60" s="2"/>
    </row>
    <row r="61" spans="2:12" ht="15.75" customHeight="1" x14ac:dyDescent="0.25">
      <c r="K61" s="2"/>
      <c r="L61" s="2"/>
    </row>
    <row r="62" spans="2:12" ht="15.75" customHeight="1" x14ac:dyDescent="0.25">
      <c r="K62" s="2"/>
      <c r="L62" s="2"/>
    </row>
    <row r="63" spans="2:12" ht="15.75" customHeight="1" x14ac:dyDescent="0.25">
      <c r="K63" s="2"/>
      <c r="L63" s="2"/>
    </row>
    <row r="64" spans="2:12" ht="15.75" customHeight="1" x14ac:dyDescent="0.25">
      <c r="K64" s="2"/>
      <c r="L64" s="2"/>
    </row>
    <row r="65" spans="11:12" ht="15.75" customHeight="1" x14ac:dyDescent="0.25">
      <c r="K65" s="2"/>
      <c r="L65" s="2"/>
    </row>
    <row r="66" spans="11:12" ht="15.75" customHeight="1" x14ac:dyDescent="0.25">
      <c r="K66" s="2"/>
      <c r="L66" s="2"/>
    </row>
    <row r="67" spans="11:12" ht="15.75" customHeight="1" x14ac:dyDescent="0.25">
      <c r="K67" s="2"/>
      <c r="L67" s="2"/>
    </row>
    <row r="68" spans="11:12" ht="15.75" customHeight="1" x14ac:dyDescent="0.25">
      <c r="K68" s="2"/>
      <c r="L68" s="2"/>
    </row>
    <row r="69" spans="11:12" ht="15.75" customHeight="1" x14ac:dyDescent="0.25">
      <c r="K69" s="2"/>
      <c r="L69" s="2"/>
    </row>
    <row r="70" spans="11:12" ht="15.75" customHeight="1" x14ac:dyDescent="0.25">
      <c r="K70" s="2"/>
      <c r="L70" s="2"/>
    </row>
    <row r="71" spans="11:12" ht="15.75" customHeight="1" x14ac:dyDescent="0.25">
      <c r="K71" s="2"/>
      <c r="L71" s="2"/>
    </row>
    <row r="72" spans="11:12" ht="15.75" customHeight="1" x14ac:dyDescent="0.25">
      <c r="K72" s="2"/>
      <c r="L72" s="2"/>
    </row>
    <row r="73" spans="11:12" ht="15.75" customHeight="1" x14ac:dyDescent="0.25">
      <c r="K73" s="2"/>
      <c r="L73" s="2"/>
    </row>
    <row r="74" spans="11:12" ht="15.75" customHeight="1" x14ac:dyDescent="0.25">
      <c r="K74" s="2"/>
      <c r="L74" s="2"/>
    </row>
    <row r="75" spans="11:12" ht="15.75" customHeight="1" x14ac:dyDescent="0.25">
      <c r="K75" s="2"/>
      <c r="L75" s="2"/>
    </row>
    <row r="76" spans="11:12" ht="15.75" customHeight="1" x14ac:dyDescent="0.25">
      <c r="K76" s="2"/>
      <c r="L76" s="2"/>
    </row>
    <row r="77" spans="11:12" ht="15.75" customHeight="1" x14ac:dyDescent="0.25">
      <c r="K77" s="2"/>
      <c r="L77" s="2"/>
    </row>
    <row r="78" spans="11:12" ht="15.75" customHeight="1" x14ac:dyDescent="0.25">
      <c r="K78" s="2"/>
      <c r="L78" s="2"/>
    </row>
    <row r="79" spans="11:12" ht="15.75" customHeight="1" x14ac:dyDescent="0.25">
      <c r="K79" s="2"/>
      <c r="L79" s="2"/>
    </row>
    <row r="80" spans="11:12" ht="15.75" customHeight="1" x14ac:dyDescent="0.25">
      <c r="K80" s="2"/>
      <c r="L80" s="2"/>
    </row>
    <row r="81" spans="11:12" ht="15.75" customHeight="1" x14ac:dyDescent="0.25">
      <c r="K81" s="2"/>
      <c r="L81" s="2"/>
    </row>
    <row r="82" spans="11:12" ht="15.75" customHeight="1" x14ac:dyDescent="0.25">
      <c r="K82" s="2"/>
      <c r="L82" s="2"/>
    </row>
    <row r="83" spans="11:12" ht="15.75" customHeight="1" x14ac:dyDescent="0.25">
      <c r="K83" s="2"/>
      <c r="L83" s="2"/>
    </row>
    <row r="84" spans="11:12" ht="15.75" customHeight="1" x14ac:dyDescent="0.25">
      <c r="K84" s="2"/>
      <c r="L84" s="2"/>
    </row>
    <row r="85" spans="11:12" ht="15.75" customHeight="1" x14ac:dyDescent="0.25">
      <c r="K85" s="2"/>
      <c r="L85" s="2"/>
    </row>
    <row r="86" spans="11:12" ht="15.75" customHeight="1" x14ac:dyDescent="0.25">
      <c r="K86" s="2"/>
      <c r="L86" s="2"/>
    </row>
    <row r="87" spans="11:12" ht="15.75" customHeight="1" x14ac:dyDescent="0.25">
      <c r="K87" s="2"/>
      <c r="L87" s="2"/>
    </row>
    <row r="88" spans="11:12" ht="15.75" customHeight="1" x14ac:dyDescent="0.25">
      <c r="K88" s="2"/>
      <c r="L88" s="2"/>
    </row>
    <row r="89" spans="11:12" ht="15.75" customHeight="1" x14ac:dyDescent="0.25">
      <c r="K89" s="2"/>
      <c r="L89" s="2"/>
    </row>
    <row r="90" spans="11:12" ht="15.75" customHeight="1" x14ac:dyDescent="0.25">
      <c r="K90" s="2"/>
      <c r="L90" s="2"/>
    </row>
    <row r="91" spans="11:12" ht="15.75" customHeight="1" x14ac:dyDescent="0.25">
      <c r="K91" s="2"/>
      <c r="L91" s="2"/>
    </row>
    <row r="92" spans="11:12" ht="15.75" customHeight="1" x14ac:dyDescent="0.25">
      <c r="K92" s="2"/>
      <c r="L92" s="2"/>
    </row>
    <row r="93" spans="11:12" ht="15.75" customHeight="1" x14ac:dyDescent="0.25">
      <c r="K93" s="2"/>
      <c r="L93" s="2"/>
    </row>
    <row r="94" spans="11:12" ht="15.75" customHeight="1" x14ac:dyDescent="0.25">
      <c r="K94" s="2"/>
      <c r="L94" s="2"/>
    </row>
    <row r="95" spans="11:12" ht="15.75" customHeight="1" x14ac:dyDescent="0.25">
      <c r="K95" s="2"/>
      <c r="L95" s="2"/>
    </row>
    <row r="96" spans="11:12" ht="15.75" customHeight="1" x14ac:dyDescent="0.25">
      <c r="K96" s="2"/>
      <c r="L96" s="2"/>
    </row>
    <row r="97" spans="11:12" ht="15.75" customHeight="1" x14ac:dyDescent="0.25">
      <c r="K97" s="2"/>
      <c r="L97" s="2"/>
    </row>
    <row r="98" spans="11:12" ht="15.75" customHeight="1" x14ac:dyDescent="0.25">
      <c r="K98" s="2"/>
      <c r="L98" s="2"/>
    </row>
    <row r="99" spans="11:12" ht="15.75" customHeight="1" x14ac:dyDescent="0.25">
      <c r="K99" s="2"/>
      <c r="L99" s="2"/>
    </row>
    <row r="100" spans="11:12" ht="15.75" customHeight="1" x14ac:dyDescent="0.25">
      <c r="K100" s="2"/>
      <c r="L100" s="2"/>
    </row>
    <row r="101" spans="11:12" ht="15.75" customHeight="1" x14ac:dyDescent="0.25">
      <c r="K101" s="2"/>
      <c r="L101" s="2"/>
    </row>
    <row r="102" spans="11:12" ht="15.75" customHeight="1" x14ac:dyDescent="0.25">
      <c r="K102" s="2"/>
      <c r="L102" s="2"/>
    </row>
    <row r="103" spans="11:12" ht="15.75" customHeight="1" x14ac:dyDescent="0.25">
      <c r="K103" s="2"/>
      <c r="L103" s="2"/>
    </row>
    <row r="104" spans="11:12" ht="15.75" customHeight="1" x14ac:dyDescent="0.25">
      <c r="K104" s="2"/>
      <c r="L104" s="2"/>
    </row>
    <row r="105" spans="11:12" ht="15.75" customHeight="1" x14ac:dyDescent="0.25">
      <c r="K105" s="2"/>
      <c r="L105" s="2"/>
    </row>
    <row r="106" spans="11:12" ht="15.75" customHeight="1" x14ac:dyDescent="0.25">
      <c r="K106" s="2"/>
      <c r="L106" s="2"/>
    </row>
    <row r="107" spans="11:12" ht="15.75" customHeight="1" x14ac:dyDescent="0.25">
      <c r="K107" s="2"/>
      <c r="L107" s="2"/>
    </row>
    <row r="108" spans="11:12" ht="15.75" customHeight="1" x14ac:dyDescent="0.25">
      <c r="K108" s="2"/>
      <c r="L108" s="2"/>
    </row>
    <row r="109" spans="11:12" ht="15.75" customHeight="1" x14ac:dyDescent="0.25">
      <c r="K109" s="2"/>
      <c r="L109" s="2"/>
    </row>
    <row r="110" spans="11:12" ht="15.75" customHeight="1" x14ac:dyDescent="0.25">
      <c r="K110" s="2"/>
      <c r="L110" s="2"/>
    </row>
    <row r="111" spans="11:12" ht="15.75" customHeight="1" x14ac:dyDescent="0.25">
      <c r="K111" s="2"/>
      <c r="L111" s="2"/>
    </row>
    <row r="112" spans="11:12" ht="15.75" customHeight="1" x14ac:dyDescent="0.25">
      <c r="K112" s="2"/>
      <c r="L112" s="2"/>
    </row>
    <row r="113" spans="11:12" ht="15.75" customHeight="1" x14ac:dyDescent="0.25">
      <c r="K113" s="2"/>
      <c r="L113" s="2"/>
    </row>
    <row r="114" spans="11:12" ht="15.75" customHeight="1" x14ac:dyDescent="0.25">
      <c r="K114" s="2"/>
      <c r="L114" s="2"/>
    </row>
    <row r="115" spans="11:12" ht="15.75" customHeight="1" x14ac:dyDescent="0.25">
      <c r="K115" s="2"/>
      <c r="L115" s="2"/>
    </row>
    <row r="116" spans="11:12" ht="15.75" customHeight="1" x14ac:dyDescent="0.25">
      <c r="K116" s="2"/>
      <c r="L116" s="2"/>
    </row>
    <row r="117" spans="11:12" ht="15.75" customHeight="1" x14ac:dyDescent="0.25">
      <c r="K117" s="2"/>
      <c r="L117" s="2"/>
    </row>
    <row r="118" spans="11:12" ht="15.75" customHeight="1" x14ac:dyDescent="0.25">
      <c r="K118" s="2"/>
      <c r="L118" s="2"/>
    </row>
    <row r="119" spans="11:12" ht="15.75" customHeight="1" x14ac:dyDescent="0.25">
      <c r="K119" s="2"/>
      <c r="L119" s="2"/>
    </row>
    <row r="120" spans="11:12" ht="15.75" customHeight="1" x14ac:dyDescent="0.25">
      <c r="K120" s="2"/>
      <c r="L120" s="2"/>
    </row>
    <row r="121" spans="11:12" ht="15.75" customHeight="1" x14ac:dyDescent="0.25">
      <c r="K121" s="2"/>
      <c r="L121" s="2"/>
    </row>
    <row r="122" spans="11:12" ht="15.75" customHeight="1" x14ac:dyDescent="0.25">
      <c r="K122" s="2"/>
      <c r="L122" s="2"/>
    </row>
    <row r="123" spans="11:12" ht="15.75" customHeight="1" x14ac:dyDescent="0.25">
      <c r="K123" s="2"/>
      <c r="L123" s="2"/>
    </row>
    <row r="124" spans="11:12" ht="15.75" customHeight="1" x14ac:dyDescent="0.25">
      <c r="K124" s="2"/>
      <c r="L124" s="2"/>
    </row>
    <row r="125" spans="11:12" ht="15.75" customHeight="1" x14ac:dyDescent="0.25">
      <c r="K125" s="2"/>
      <c r="L125" s="2"/>
    </row>
    <row r="126" spans="11:12" ht="15.75" customHeight="1" x14ac:dyDescent="0.25">
      <c r="K126" s="2"/>
      <c r="L126" s="2"/>
    </row>
    <row r="127" spans="11:12" ht="15.75" customHeight="1" x14ac:dyDescent="0.25">
      <c r="K127" s="2"/>
      <c r="L127" s="2"/>
    </row>
    <row r="128" spans="11:12" ht="15.75" customHeight="1" x14ac:dyDescent="0.25">
      <c r="K128" s="2"/>
      <c r="L128" s="2"/>
    </row>
    <row r="129" spans="11:12" ht="15.75" customHeight="1" x14ac:dyDescent="0.25">
      <c r="K129" s="2"/>
      <c r="L129" s="2"/>
    </row>
    <row r="130" spans="11:12" ht="15.75" customHeight="1" x14ac:dyDescent="0.25">
      <c r="K130" s="2"/>
      <c r="L130" s="2"/>
    </row>
    <row r="131" spans="11:12" ht="15.75" customHeight="1" x14ac:dyDescent="0.25">
      <c r="K131" s="2"/>
      <c r="L131" s="2"/>
    </row>
    <row r="132" spans="11:12" ht="15.75" customHeight="1" x14ac:dyDescent="0.25">
      <c r="K132" s="2"/>
      <c r="L132" s="2"/>
    </row>
    <row r="133" spans="11:12" ht="15.75" customHeight="1" x14ac:dyDescent="0.25">
      <c r="K133" s="2"/>
      <c r="L133" s="2"/>
    </row>
    <row r="134" spans="11:12" ht="15.75" customHeight="1" x14ac:dyDescent="0.25">
      <c r="K134" s="2"/>
      <c r="L134" s="2"/>
    </row>
    <row r="135" spans="11:12" ht="15.75" customHeight="1" x14ac:dyDescent="0.25">
      <c r="K135" s="2"/>
      <c r="L135" s="2"/>
    </row>
    <row r="136" spans="11:12" ht="15.75" customHeight="1" x14ac:dyDescent="0.25">
      <c r="K136" s="2"/>
      <c r="L136" s="2"/>
    </row>
    <row r="137" spans="11:12" ht="15.75" customHeight="1" x14ac:dyDescent="0.25">
      <c r="K137" s="2"/>
      <c r="L137" s="2"/>
    </row>
    <row r="138" spans="11:12" ht="15.75" customHeight="1" x14ac:dyDescent="0.25">
      <c r="K138" s="2"/>
      <c r="L138" s="2"/>
    </row>
    <row r="139" spans="11:12" ht="15.75" customHeight="1" x14ac:dyDescent="0.25">
      <c r="K139" s="2"/>
      <c r="L139" s="2"/>
    </row>
    <row r="140" spans="11:12" ht="15.75" customHeight="1" x14ac:dyDescent="0.25">
      <c r="K140" s="2"/>
      <c r="L140" s="2"/>
    </row>
    <row r="141" spans="11:12" ht="15.75" customHeight="1" x14ac:dyDescent="0.25">
      <c r="K141" s="2"/>
      <c r="L141" s="2"/>
    </row>
    <row r="142" spans="11:12" ht="15.75" customHeight="1" x14ac:dyDescent="0.25">
      <c r="K142" s="2"/>
      <c r="L142" s="2"/>
    </row>
    <row r="143" spans="11:12" ht="15.75" customHeight="1" x14ac:dyDescent="0.25">
      <c r="K143" s="2"/>
      <c r="L143" s="2"/>
    </row>
    <row r="144" spans="11:12" ht="15.75" customHeight="1" x14ac:dyDescent="0.25">
      <c r="K144" s="2"/>
      <c r="L144" s="2"/>
    </row>
    <row r="145" spans="11:12" ht="15.75" customHeight="1" x14ac:dyDescent="0.25">
      <c r="K145" s="2"/>
      <c r="L145" s="2"/>
    </row>
    <row r="146" spans="11:12" ht="15.75" customHeight="1" x14ac:dyDescent="0.25">
      <c r="K146" s="2"/>
      <c r="L146" s="2"/>
    </row>
    <row r="147" spans="11:12" ht="15.75" customHeight="1" x14ac:dyDescent="0.25">
      <c r="K147" s="2"/>
      <c r="L147" s="2"/>
    </row>
    <row r="148" spans="11:12" ht="15.75" customHeight="1" x14ac:dyDescent="0.25">
      <c r="K148" s="2"/>
      <c r="L148" s="2"/>
    </row>
    <row r="149" spans="11:12" ht="15.75" customHeight="1" x14ac:dyDescent="0.25">
      <c r="K149" s="2"/>
      <c r="L149" s="2"/>
    </row>
    <row r="150" spans="11:12" ht="15.75" customHeight="1" x14ac:dyDescent="0.25">
      <c r="K150" s="2"/>
      <c r="L150" s="2"/>
    </row>
    <row r="151" spans="11:12" ht="15.75" customHeight="1" x14ac:dyDescent="0.25">
      <c r="K151" s="2"/>
      <c r="L151" s="2"/>
    </row>
    <row r="152" spans="11:12" ht="15.75" customHeight="1" x14ac:dyDescent="0.25">
      <c r="K152" s="2"/>
      <c r="L152" s="2"/>
    </row>
    <row r="153" spans="11:12" ht="15.75" customHeight="1" x14ac:dyDescent="0.25">
      <c r="K153" s="2"/>
      <c r="L153" s="2"/>
    </row>
    <row r="154" spans="11:12" ht="15.75" customHeight="1" x14ac:dyDescent="0.25">
      <c r="K154" s="2"/>
      <c r="L154" s="2"/>
    </row>
    <row r="155" spans="11:12" ht="15.75" customHeight="1" x14ac:dyDescent="0.25">
      <c r="K155" s="2"/>
      <c r="L155" s="2"/>
    </row>
    <row r="156" spans="11:12" ht="15.75" customHeight="1" x14ac:dyDescent="0.25">
      <c r="K156" s="2"/>
      <c r="L156" s="2"/>
    </row>
    <row r="157" spans="11:12" ht="15.75" customHeight="1" x14ac:dyDescent="0.25">
      <c r="K157" s="2"/>
      <c r="L157" s="2"/>
    </row>
    <row r="158" spans="11:12" ht="15.75" customHeight="1" x14ac:dyDescent="0.25">
      <c r="K158" s="2"/>
      <c r="L158" s="2"/>
    </row>
    <row r="159" spans="11:12" ht="15.75" customHeight="1" x14ac:dyDescent="0.25">
      <c r="K159" s="2"/>
      <c r="L159" s="2"/>
    </row>
    <row r="160" spans="11:12" ht="15.75" customHeight="1" x14ac:dyDescent="0.25">
      <c r="K160" s="2"/>
      <c r="L160" s="2"/>
    </row>
    <row r="161" spans="11:12" ht="15.75" customHeight="1" x14ac:dyDescent="0.25">
      <c r="K161" s="2"/>
      <c r="L161" s="2"/>
    </row>
    <row r="162" spans="11:12" ht="15.75" customHeight="1" x14ac:dyDescent="0.25">
      <c r="K162" s="2"/>
      <c r="L162" s="2"/>
    </row>
    <row r="163" spans="11:12" ht="15.75" customHeight="1" x14ac:dyDescent="0.25">
      <c r="K163" s="2"/>
      <c r="L163" s="2"/>
    </row>
    <row r="164" spans="11:12" ht="15.75" customHeight="1" x14ac:dyDescent="0.25">
      <c r="K164" s="2"/>
      <c r="L164" s="2"/>
    </row>
    <row r="165" spans="11:12" ht="15.75" customHeight="1" x14ac:dyDescent="0.25">
      <c r="K165" s="2"/>
      <c r="L165" s="2"/>
    </row>
    <row r="166" spans="11:12" ht="15.75" customHeight="1" x14ac:dyDescent="0.25">
      <c r="K166" s="2"/>
      <c r="L166" s="2"/>
    </row>
    <row r="167" spans="11:12" ht="15.75" customHeight="1" x14ac:dyDescent="0.25">
      <c r="K167" s="2"/>
      <c r="L167" s="2"/>
    </row>
    <row r="168" spans="11:12" ht="15.75" customHeight="1" x14ac:dyDescent="0.25">
      <c r="K168" s="2"/>
      <c r="L168" s="2"/>
    </row>
    <row r="169" spans="11:12" ht="15.75" customHeight="1" x14ac:dyDescent="0.25">
      <c r="K169" s="2"/>
      <c r="L169" s="2"/>
    </row>
    <row r="170" spans="11:12" ht="15.75" customHeight="1" x14ac:dyDescent="0.25">
      <c r="K170" s="2"/>
      <c r="L170" s="2"/>
    </row>
    <row r="171" spans="11:12" ht="15.75" customHeight="1" x14ac:dyDescent="0.25">
      <c r="K171" s="2"/>
      <c r="L171" s="2"/>
    </row>
    <row r="172" spans="11:12" ht="15.75" customHeight="1" x14ac:dyDescent="0.25">
      <c r="K172" s="2"/>
      <c r="L172" s="2"/>
    </row>
    <row r="173" spans="11:12" ht="15.75" customHeight="1" x14ac:dyDescent="0.25">
      <c r="K173" s="2"/>
      <c r="L173" s="2"/>
    </row>
    <row r="174" spans="11:12" ht="15.75" customHeight="1" x14ac:dyDescent="0.25">
      <c r="K174" s="2"/>
      <c r="L174" s="2"/>
    </row>
    <row r="175" spans="11:12" ht="15.75" customHeight="1" x14ac:dyDescent="0.25">
      <c r="K175" s="2"/>
      <c r="L175" s="2"/>
    </row>
    <row r="176" spans="11:12" ht="15.75" customHeight="1" x14ac:dyDescent="0.25">
      <c r="K176" s="2"/>
      <c r="L176" s="2"/>
    </row>
    <row r="177" spans="11:12" ht="15.75" customHeight="1" x14ac:dyDescent="0.25">
      <c r="K177" s="2"/>
      <c r="L177" s="2"/>
    </row>
    <row r="178" spans="11:12" ht="15.75" customHeight="1" x14ac:dyDescent="0.25">
      <c r="K178" s="2"/>
      <c r="L178" s="2"/>
    </row>
    <row r="179" spans="11:12" ht="15.75" customHeight="1" x14ac:dyDescent="0.25">
      <c r="K179" s="2"/>
      <c r="L179" s="2"/>
    </row>
    <row r="180" spans="11:12" ht="15.75" customHeight="1" x14ac:dyDescent="0.25">
      <c r="K180" s="2"/>
      <c r="L180" s="2"/>
    </row>
    <row r="181" spans="11:12" ht="15.75" customHeight="1" x14ac:dyDescent="0.25">
      <c r="K181" s="2"/>
      <c r="L181" s="2"/>
    </row>
    <row r="182" spans="11:12" ht="15.75" customHeight="1" x14ac:dyDescent="0.25">
      <c r="K182" s="2"/>
      <c r="L182" s="2"/>
    </row>
    <row r="183" spans="11:12" ht="15.75" customHeight="1" x14ac:dyDescent="0.25">
      <c r="K183" s="2"/>
      <c r="L183" s="2"/>
    </row>
    <row r="184" spans="11:12" ht="15.75" customHeight="1" x14ac:dyDescent="0.25">
      <c r="K184" s="2"/>
      <c r="L184" s="2"/>
    </row>
    <row r="185" spans="11:12" ht="15.75" customHeight="1" x14ac:dyDescent="0.25">
      <c r="K185" s="2"/>
      <c r="L185" s="2"/>
    </row>
    <row r="186" spans="11:12" ht="15.75" customHeight="1" x14ac:dyDescent="0.25">
      <c r="K186" s="2"/>
      <c r="L186" s="2"/>
    </row>
    <row r="187" spans="11:12" ht="15.75" customHeight="1" x14ac:dyDescent="0.25">
      <c r="K187" s="2"/>
      <c r="L187" s="2"/>
    </row>
    <row r="188" spans="11:12" ht="15.75" customHeight="1" x14ac:dyDescent="0.25">
      <c r="K188" s="2"/>
      <c r="L188" s="2"/>
    </row>
    <row r="189" spans="11:12" ht="15.75" customHeight="1" x14ac:dyDescent="0.25">
      <c r="K189" s="2"/>
      <c r="L189" s="2"/>
    </row>
    <row r="190" spans="11:12" ht="15.75" customHeight="1" x14ac:dyDescent="0.25">
      <c r="K190" s="2"/>
      <c r="L190" s="2"/>
    </row>
    <row r="191" spans="11:12" ht="15.75" customHeight="1" x14ac:dyDescent="0.25">
      <c r="K191" s="2"/>
      <c r="L191" s="2"/>
    </row>
    <row r="192" spans="11:12" ht="15.75" customHeight="1" x14ac:dyDescent="0.25">
      <c r="K192" s="2"/>
      <c r="L192" s="2"/>
    </row>
    <row r="193" spans="11:12" ht="15.75" customHeight="1" x14ac:dyDescent="0.25">
      <c r="K193" s="2"/>
      <c r="L193" s="2"/>
    </row>
    <row r="194" spans="11:12" ht="15.75" customHeight="1" x14ac:dyDescent="0.25">
      <c r="K194" s="2"/>
      <c r="L194" s="2"/>
    </row>
    <row r="195" spans="11:12" ht="15.75" customHeight="1" x14ac:dyDescent="0.25">
      <c r="K195" s="2"/>
      <c r="L195" s="2"/>
    </row>
    <row r="196" spans="11:12" ht="15.75" customHeight="1" x14ac:dyDescent="0.25">
      <c r="K196" s="2"/>
      <c r="L196" s="2"/>
    </row>
    <row r="197" spans="11:12" ht="15.75" customHeight="1" x14ac:dyDescent="0.25">
      <c r="K197" s="2"/>
      <c r="L197" s="2"/>
    </row>
    <row r="198" spans="11:12" ht="15.75" customHeight="1" x14ac:dyDescent="0.25">
      <c r="K198" s="2"/>
      <c r="L198" s="2"/>
    </row>
    <row r="199" spans="11:12" ht="15.75" customHeight="1" x14ac:dyDescent="0.25">
      <c r="K199" s="2"/>
      <c r="L199" s="2"/>
    </row>
    <row r="200" spans="11:12" ht="15.75" customHeight="1" x14ac:dyDescent="0.25">
      <c r="K200" s="2"/>
      <c r="L200" s="2"/>
    </row>
    <row r="201" spans="11:12" ht="15.75" customHeight="1" x14ac:dyDescent="0.25">
      <c r="K201" s="2"/>
      <c r="L201" s="2"/>
    </row>
    <row r="202" spans="11:12" ht="15.75" customHeight="1" x14ac:dyDescent="0.25">
      <c r="K202" s="2"/>
      <c r="L202" s="2"/>
    </row>
    <row r="203" spans="11:12" ht="15.75" customHeight="1" x14ac:dyDescent="0.25">
      <c r="K203" s="2"/>
      <c r="L203" s="2"/>
    </row>
    <row r="204" spans="11:12" ht="15.75" customHeight="1" x14ac:dyDescent="0.25">
      <c r="K204" s="2"/>
      <c r="L204" s="2"/>
    </row>
    <row r="205" spans="11:12" ht="15.75" customHeight="1" x14ac:dyDescent="0.25">
      <c r="K205" s="2"/>
      <c r="L205" s="2"/>
    </row>
    <row r="206" spans="11:12" ht="15.75" customHeight="1" x14ac:dyDescent="0.25">
      <c r="K206" s="2"/>
      <c r="L206" s="2"/>
    </row>
    <row r="207" spans="11:12" ht="15.75" customHeight="1" x14ac:dyDescent="0.25">
      <c r="K207" s="2"/>
      <c r="L207" s="2"/>
    </row>
    <row r="208" spans="11:12" ht="15.75" customHeight="1" x14ac:dyDescent="0.25">
      <c r="K208" s="2"/>
      <c r="L208" s="2"/>
    </row>
    <row r="209" spans="11:12" ht="15.75" customHeight="1" x14ac:dyDescent="0.25">
      <c r="K209" s="2"/>
      <c r="L209" s="2"/>
    </row>
    <row r="210" spans="11:12" ht="15.75" customHeight="1" x14ac:dyDescent="0.25">
      <c r="K210" s="2"/>
      <c r="L210" s="2"/>
    </row>
    <row r="211" spans="11:12" ht="15.75" customHeight="1" x14ac:dyDescent="0.25">
      <c r="K211" s="2"/>
      <c r="L211" s="2"/>
    </row>
    <row r="212" spans="11:12" ht="15.75" customHeight="1" x14ac:dyDescent="0.25">
      <c r="K212" s="2"/>
      <c r="L212" s="2"/>
    </row>
    <row r="213" spans="11:12" ht="15.75" customHeight="1" x14ac:dyDescent="0.25">
      <c r="K213" s="2"/>
      <c r="L213" s="2"/>
    </row>
    <row r="214" spans="11:12" ht="15.75" customHeight="1" x14ac:dyDescent="0.25">
      <c r="K214" s="2"/>
      <c r="L214" s="2"/>
    </row>
    <row r="215" spans="11:12" ht="15.75" customHeight="1" x14ac:dyDescent="0.25">
      <c r="K215" s="2"/>
      <c r="L215" s="2"/>
    </row>
    <row r="216" spans="11:12" ht="15.75" customHeight="1" x14ac:dyDescent="0.25">
      <c r="K216" s="2"/>
      <c r="L216" s="2"/>
    </row>
    <row r="217" spans="11:12" ht="15.75" customHeight="1" x14ac:dyDescent="0.25">
      <c r="K217" s="2"/>
      <c r="L217" s="2"/>
    </row>
    <row r="218" spans="11:12" ht="15.75" customHeight="1" x14ac:dyDescent="0.25">
      <c r="K218" s="2"/>
      <c r="L218" s="2"/>
    </row>
    <row r="219" spans="11:12" ht="15.75" customHeight="1" x14ac:dyDescent="0.25">
      <c r="K219" s="2"/>
      <c r="L219" s="2"/>
    </row>
    <row r="220" spans="11:12" ht="15.75" customHeight="1" x14ac:dyDescent="0.25">
      <c r="K220" s="2"/>
      <c r="L220" s="2"/>
    </row>
    <row r="221" spans="11:12" ht="15.75" customHeight="1" x14ac:dyDescent="0.25">
      <c r="K221" s="2"/>
      <c r="L221" s="2"/>
    </row>
    <row r="222" spans="11:12" ht="15.75" customHeight="1" x14ac:dyDescent="0.25">
      <c r="K222" s="2"/>
      <c r="L222" s="2"/>
    </row>
    <row r="223" spans="11:12" ht="15.75" customHeight="1" x14ac:dyDescent="0.25">
      <c r="K223" s="2"/>
      <c r="L223" s="2"/>
    </row>
    <row r="224" spans="11:12" ht="15.75" customHeight="1" x14ac:dyDescent="0.25">
      <c r="K224" s="2"/>
      <c r="L224" s="2"/>
    </row>
    <row r="225" spans="11:12" ht="15.75" customHeight="1" x14ac:dyDescent="0.25">
      <c r="K225" s="2"/>
      <c r="L225" s="2"/>
    </row>
    <row r="226" spans="11:12" ht="15.75" customHeight="1" x14ac:dyDescent="0.25">
      <c r="K226" s="2"/>
      <c r="L226" s="2"/>
    </row>
    <row r="227" spans="11:12" ht="15.75" customHeight="1" x14ac:dyDescent="0.25">
      <c r="K227" s="2"/>
      <c r="L227" s="2"/>
    </row>
    <row r="228" spans="11:12" ht="15.75" customHeight="1" x14ac:dyDescent="0.25">
      <c r="K228" s="2"/>
      <c r="L228" s="2"/>
    </row>
    <row r="229" spans="11:12" ht="15.75" customHeight="1" x14ac:dyDescent="0.25">
      <c r="K229" s="2"/>
      <c r="L229" s="2"/>
    </row>
    <row r="230" spans="11:12" ht="15.75" customHeight="1" x14ac:dyDescent="0.25">
      <c r="K230" s="2"/>
      <c r="L230" s="2"/>
    </row>
    <row r="231" spans="11:12" ht="15.75" customHeight="1" x14ac:dyDescent="0.25">
      <c r="K231" s="2"/>
      <c r="L231" s="2"/>
    </row>
    <row r="232" spans="11:12" ht="15.75" customHeight="1" x14ac:dyDescent="0.25">
      <c r="K232" s="2"/>
      <c r="L232" s="2"/>
    </row>
    <row r="233" spans="11:12" ht="15.75" customHeight="1" x14ac:dyDescent="0.25">
      <c r="K233" s="2"/>
      <c r="L233" s="2"/>
    </row>
    <row r="234" spans="11:12" ht="15.75" customHeight="1" x14ac:dyDescent="0.25">
      <c r="K234" s="2"/>
      <c r="L234" s="2"/>
    </row>
    <row r="235" spans="11:12" ht="15.75" customHeight="1" x14ac:dyDescent="0.25">
      <c r="K235" s="2"/>
      <c r="L235" s="2"/>
    </row>
    <row r="236" spans="11:12" ht="15.75" customHeight="1" x14ac:dyDescent="0.25">
      <c r="K236" s="2"/>
      <c r="L236" s="2"/>
    </row>
    <row r="237" spans="11:12" ht="15.75" customHeight="1" x14ac:dyDescent="0.25">
      <c r="K237" s="2"/>
      <c r="L237" s="2"/>
    </row>
    <row r="238" spans="11:12" ht="15.75" customHeight="1" x14ac:dyDescent="0.25">
      <c r="K238" s="2"/>
      <c r="L238" s="2"/>
    </row>
    <row r="239" spans="11:12" ht="15.75" customHeight="1" x14ac:dyDescent="0.25">
      <c r="K239" s="2"/>
      <c r="L239" s="2"/>
    </row>
    <row r="240" spans="11:12" ht="15.75" customHeight="1" x14ac:dyDescent="0.25">
      <c r="K240" s="2"/>
      <c r="L240" s="2"/>
    </row>
    <row r="241" spans="11:12" ht="15.75" customHeight="1" x14ac:dyDescent="0.25">
      <c r="K241" s="2"/>
      <c r="L241" s="2"/>
    </row>
    <row r="242" spans="11:12" ht="15.75" customHeight="1" x14ac:dyDescent="0.25">
      <c r="K242" s="2"/>
      <c r="L242" s="2"/>
    </row>
    <row r="243" spans="11:12" ht="15.75" customHeight="1" x14ac:dyDescent="0.25">
      <c r="K243" s="2"/>
      <c r="L243" s="2"/>
    </row>
    <row r="244" spans="11:12" ht="15.75" customHeight="1" x14ac:dyDescent="0.25">
      <c r="K244" s="2"/>
      <c r="L244" s="2"/>
    </row>
    <row r="245" spans="11:12" ht="15.75" customHeight="1" x14ac:dyDescent="0.25">
      <c r="K245" s="2"/>
      <c r="L245" s="2"/>
    </row>
    <row r="246" spans="11:12" ht="15.75" customHeight="1" x14ac:dyDescent="0.25">
      <c r="K246" s="2"/>
      <c r="L246" s="2"/>
    </row>
    <row r="247" spans="11:12" ht="15.75" customHeight="1" x14ac:dyDescent="0.25">
      <c r="K247" s="2"/>
      <c r="L247" s="2"/>
    </row>
    <row r="248" spans="11:12" ht="15.75" customHeight="1" x14ac:dyDescent="0.25">
      <c r="K248" s="2"/>
      <c r="L248" s="2"/>
    </row>
    <row r="249" spans="11:12" ht="15.75" customHeight="1" x14ac:dyDescent="0.25">
      <c r="K249" s="2"/>
      <c r="L249" s="2"/>
    </row>
    <row r="250" spans="11:12" ht="15.75" customHeight="1" x14ac:dyDescent="0.25">
      <c r="K250" s="2"/>
      <c r="L250" s="2"/>
    </row>
    <row r="251" spans="11:12" ht="15.75" customHeight="1" x14ac:dyDescent="0.25">
      <c r="K251" s="2"/>
      <c r="L251" s="2"/>
    </row>
    <row r="252" spans="11:12" ht="15.75" customHeight="1" x14ac:dyDescent="0.25">
      <c r="K252" s="2"/>
      <c r="L252" s="2"/>
    </row>
    <row r="253" spans="11:12" ht="15.75" customHeight="1" x14ac:dyDescent="0.25">
      <c r="K253" s="2"/>
      <c r="L253" s="2"/>
    </row>
    <row r="254" spans="11:12" ht="15.75" customHeight="1" x14ac:dyDescent="0.25">
      <c r="K254" s="2"/>
      <c r="L254" s="2"/>
    </row>
    <row r="255" spans="11:12" ht="15.75" customHeight="1" x14ac:dyDescent="0.25">
      <c r="K255" s="2"/>
      <c r="L255" s="2"/>
    </row>
    <row r="256" spans="11:12" ht="15.75" customHeight="1" x14ac:dyDescent="0.25">
      <c r="K256" s="2"/>
      <c r="L256" s="2"/>
    </row>
    <row r="257" spans="11:12" ht="15.75" customHeight="1" x14ac:dyDescent="0.25">
      <c r="K257" s="2"/>
      <c r="L257" s="2"/>
    </row>
    <row r="258" spans="11:12" ht="15.75" customHeight="1" x14ac:dyDescent="0.25">
      <c r="K258" s="2"/>
      <c r="L258" s="2"/>
    </row>
    <row r="259" spans="11:12" ht="15.75" customHeight="1" x14ac:dyDescent="0.25">
      <c r="K259" s="2"/>
      <c r="L259" s="2"/>
    </row>
    <row r="260" spans="11:12" ht="15.75" customHeight="1" x14ac:dyDescent="0.25">
      <c r="K260" s="2"/>
      <c r="L260" s="2"/>
    </row>
    <row r="261" spans="11:12" ht="15.75" customHeight="1" x14ac:dyDescent="0.25">
      <c r="K261" s="2"/>
      <c r="L261" s="2"/>
    </row>
    <row r="262" spans="11:12" ht="15.75" customHeight="1" x14ac:dyDescent="0.25">
      <c r="K262" s="2"/>
      <c r="L262" s="2"/>
    </row>
    <row r="263" spans="11:12" ht="15.75" customHeight="1" x14ac:dyDescent="0.25">
      <c r="K263" s="2"/>
      <c r="L263" s="2"/>
    </row>
    <row r="264" spans="11:12" ht="15.75" customHeight="1" x14ac:dyDescent="0.25">
      <c r="K264" s="2"/>
      <c r="L264" s="2"/>
    </row>
    <row r="265" spans="11:12" ht="15.75" customHeight="1" x14ac:dyDescent="0.25">
      <c r="K265" s="2"/>
      <c r="L265" s="2"/>
    </row>
    <row r="266" spans="11:12" ht="15.75" customHeight="1" x14ac:dyDescent="0.25">
      <c r="K266" s="2"/>
      <c r="L266" s="2"/>
    </row>
    <row r="267" spans="11:12" ht="15.75" customHeight="1" x14ac:dyDescent="0.25">
      <c r="K267" s="2"/>
      <c r="L267" s="2"/>
    </row>
    <row r="268" spans="11:12" ht="15.75" customHeight="1" x14ac:dyDescent="0.25">
      <c r="K268" s="2"/>
      <c r="L268" s="2"/>
    </row>
    <row r="269" spans="11:12" ht="15.75" customHeight="1" x14ac:dyDescent="0.25">
      <c r="K269" s="2"/>
      <c r="L269" s="2"/>
    </row>
    <row r="270" spans="11:12" ht="15.75" customHeight="1" x14ac:dyDescent="0.25">
      <c r="K270" s="2"/>
      <c r="L270" s="2"/>
    </row>
    <row r="271" spans="11:12" ht="15.75" customHeight="1" x14ac:dyDescent="0.25">
      <c r="K271" s="2"/>
      <c r="L271" s="2"/>
    </row>
    <row r="272" spans="11:12" ht="15.75" customHeight="1" x14ac:dyDescent="0.25">
      <c r="K272" s="2"/>
      <c r="L272" s="2"/>
    </row>
    <row r="273" spans="11:12" ht="15.75" customHeight="1" x14ac:dyDescent="0.25">
      <c r="K273" s="2"/>
      <c r="L273" s="2"/>
    </row>
    <row r="274" spans="11:12" ht="15.75" customHeight="1" x14ac:dyDescent="0.25">
      <c r="K274" s="2"/>
      <c r="L274" s="2"/>
    </row>
    <row r="275" spans="11:12" ht="15.75" customHeight="1" x14ac:dyDescent="0.25">
      <c r="K275" s="2"/>
      <c r="L275" s="2"/>
    </row>
    <row r="276" spans="11:12" ht="15.75" customHeight="1" x14ac:dyDescent="0.25">
      <c r="K276" s="2"/>
      <c r="L276" s="2"/>
    </row>
    <row r="277" spans="11:12" ht="15.75" customHeight="1" x14ac:dyDescent="0.25">
      <c r="K277" s="2"/>
      <c r="L277" s="2"/>
    </row>
    <row r="278" spans="11:12" ht="15.75" customHeight="1" x14ac:dyDescent="0.25">
      <c r="K278" s="2"/>
      <c r="L278" s="2"/>
    </row>
    <row r="279" spans="11:12" ht="15.75" customHeight="1" x14ac:dyDescent="0.25">
      <c r="K279" s="2"/>
      <c r="L279" s="2"/>
    </row>
    <row r="280" spans="11:12" ht="15.75" customHeight="1" x14ac:dyDescent="0.25">
      <c r="K280" s="2"/>
      <c r="L280" s="2"/>
    </row>
    <row r="281" spans="11:12" ht="15.75" customHeight="1" x14ac:dyDescent="0.25">
      <c r="K281" s="2"/>
      <c r="L281" s="2"/>
    </row>
    <row r="282" spans="11:12" ht="15.75" customHeight="1" x14ac:dyDescent="0.25">
      <c r="K282" s="2"/>
      <c r="L282" s="2"/>
    </row>
    <row r="283" spans="11:12" ht="15.75" customHeight="1" x14ac:dyDescent="0.25">
      <c r="K283" s="2"/>
      <c r="L283" s="2"/>
    </row>
    <row r="284" spans="11:12" ht="15.75" customHeight="1" x14ac:dyDescent="0.25">
      <c r="K284" s="2"/>
      <c r="L284" s="2"/>
    </row>
    <row r="285" spans="11:12" ht="15.75" customHeight="1" x14ac:dyDescent="0.25">
      <c r="K285" s="2"/>
      <c r="L285" s="2"/>
    </row>
    <row r="286" spans="11:12" ht="15.75" customHeight="1" x14ac:dyDescent="0.25">
      <c r="K286" s="2"/>
      <c r="L286" s="2"/>
    </row>
    <row r="287" spans="11:12" ht="15.75" customHeight="1" x14ac:dyDescent="0.25">
      <c r="K287" s="2"/>
      <c r="L287" s="2"/>
    </row>
    <row r="288" spans="11:12" ht="15.75" customHeight="1" x14ac:dyDescent="0.25">
      <c r="K288" s="2"/>
      <c r="L288" s="2"/>
    </row>
    <row r="289" spans="11:12" ht="15.75" customHeight="1" x14ac:dyDescent="0.25">
      <c r="K289" s="2"/>
      <c r="L289" s="2"/>
    </row>
    <row r="290" spans="11:12" ht="15.75" customHeight="1" x14ac:dyDescent="0.25">
      <c r="K290" s="2"/>
      <c r="L290" s="2"/>
    </row>
    <row r="291" spans="11:12" ht="15.75" customHeight="1" x14ac:dyDescent="0.25">
      <c r="K291" s="2"/>
      <c r="L291" s="2"/>
    </row>
    <row r="292" spans="11:12" ht="15.75" customHeight="1" x14ac:dyDescent="0.25">
      <c r="K292" s="2"/>
      <c r="L292" s="2"/>
    </row>
    <row r="293" spans="11:12" ht="15.75" customHeight="1" x14ac:dyDescent="0.25">
      <c r="K293" s="2"/>
      <c r="L293" s="2"/>
    </row>
    <row r="294" spans="11:12" ht="15.75" customHeight="1" x14ac:dyDescent="0.25">
      <c r="K294" s="2"/>
      <c r="L294" s="2"/>
    </row>
    <row r="295" spans="11:12" ht="15.75" customHeight="1" x14ac:dyDescent="0.25">
      <c r="K295" s="2"/>
      <c r="L295" s="2"/>
    </row>
    <row r="296" spans="11:12" ht="15.75" customHeight="1" x14ac:dyDescent="0.25">
      <c r="K296" s="2"/>
      <c r="L296" s="2"/>
    </row>
    <row r="297" spans="11:12" ht="15.75" customHeight="1" x14ac:dyDescent="0.25">
      <c r="K297" s="2"/>
      <c r="L297" s="2"/>
    </row>
    <row r="298" spans="11:12" ht="15.75" customHeight="1" x14ac:dyDescent="0.25">
      <c r="K298" s="2"/>
      <c r="L298" s="2"/>
    </row>
    <row r="299" spans="11:12" ht="15.75" customHeight="1" x14ac:dyDescent="0.25">
      <c r="K299" s="2"/>
      <c r="L299" s="2"/>
    </row>
    <row r="300" spans="11:12" ht="15.75" customHeight="1" x14ac:dyDescent="0.25">
      <c r="K300" s="2"/>
      <c r="L300" s="2"/>
    </row>
    <row r="301" spans="11:12" ht="15.75" customHeight="1" x14ac:dyDescent="0.25">
      <c r="K301" s="2"/>
      <c r="L301" s="2"/>
    </row>
    <row r="302" spans="11:12" ht="15.75" customHeight="1" x14ac:dyDescent="0.25">
      <c r="K302" s="2"/>
      <c r="L302" s="2"/>
    </row>
    <row r="303" spans="11:12" ht="15.75" customHeight="1" x14ac:dyDescent="0.25">
      <c r="K303" s="2"/>
      <c r="L303" s="2"/>
    </row>
    <row r="304" spans="11:12" ht="15.75" customHeight="1" x14ac:dyDescent="0.25">
      <c r="K304" s="2"/>
      <c r="L304" s="2"/>
    </row>
    <row r="305" spans="11:12" ht="15.75" customHeight="1" x14ac:dyDescent="0.25">
      <c r="K305" s="2"/>
      <c r="L305" s="2"/>
    </row>
    <row r="306" spans="11:12" ht="15.75" customHeight="1" x14ac:dyDescent="0.25">
      <c r="K306" s="2"/>
      <c r="L306" s="2"/>
    </row>
    <row r="307" spans="11:12" ht="15.75" customHeight="1" x14ac:dyDescent="0.25">
      <c r="K307" s="2"/>
      <c r="L307" s="2"/>
    </row>
    <row r="308" spans="11:12" ht="15.75" customHeight="1" x14ac:dyDescent="0.25">
      <c r="K308" s="2"/>
      <c r="L308" s="2"/>
    </row>
    <row r="309" spans="11:12" ht="15.75" customHeight="1" x14ac:dyDescent="0.25">
      <c r="K309" s="2"/>
      <c r="L309" s="2"/>
    </row>
    <row r="310" spans="11:12" ht="15.75" customHeight="1" x14ac:dyDescent="0.25">
      <c r="K310" s="2"/>
      <c r="L310" s="2"/>
    </row>
    <row r="311" spans="11:12" ht="15.75" customHeight="1" x14ac:dyDescent="0.25">
      <c r="K311" s="2"/>
      <c r="L311" s="2"/>
    </row>
    <row r="312" spans="11:12" ht="15.75" customHeight="1" x14ac:dyDescent="0.25">
      <c r="K312" s="2"/>
      <c r="L312" s="2"/>
    </row>
    <row r="313" spans="11:12" ht="15.75" customHeight="1" x14ac:dyDescent="0.25">
      <c r="K313" s="2"/>
      <c r="L313" s="2"/>
    </row>
    <row r="314" spans="11:12" ht="15.75" customHeight="1" x14ac:dyDescent="0.25">
      <c r="K314" s="2"/>
      <c r="L314" s="2"/>
    </row>
    <row r="315" spans="11:12" ht="15.75" customHeight="1" x14ac:dyDescent="0.25">
      <c r="K315" s="2"/>
      <c r="L315" s="2"/>
    </row>
    <row r="316" spans="11:12" ht="15.75" customHeight="1" x14ac:dyDescent="0.25">
      <c r="K316" s="2"/>
      <c r="L316" s="2"/>
    </row>
    <row r="317" spans="11:12" ht="15.75" customHeight="1" x14ac:dyDescent="0.25">
      <c r="K317" s="2"/>
      <c r="L317" s="2"/>
    </row>
    <row r="318" spans="11:12" ht="15.75" customHeight="1" x14ac:dyDescent="0.25">
      <c r="K318" s="2"/>
      <c r="L318" s="2"/>
    </row>
    <row r="319" spans="11:12" ht="15.75" customHeight="1" x14ac:dyDescent="0.25">
      <c r="K319" s="2"/>
      <c r="L319" s="2"/>
    </row>
    <row r="320" spans="11:12" ht="15.75" customHeight="1" x14ac:dyDescent="0.25">
      <c r="K320" s="2"/>
      <c r="L320" s="2"/>
    </row>
    <row r="321" spans="11:12" ht="15.75" customHeight="1" x14ac:dyDescent="0.25">
      <c r="K321" s="2"/>
      <c r="L321" s="2"/>
    </row>
    <row r="322" spans="11:12" ht="15.75" customHeight="1" x14ac:dyDescent="0.25">
      <c r="K322" s="2"/>
      <c r="L322" s="2"/>
    </row>
    <row r="323" spans="11:12" ht="15.75" customHeight="1" x14ac:dyDescent="0.25">
      <c r="K323" s="2"/>
      <c r="L323" s="2"/>
    </row>
    <row r="324" spans="11:12" ht="15.75" customHeight="1" x14ac:dyDescent="0.25">
      <c r="K324" s="2"/>
      <c r="L324" s="2"/>
    </row>
    <row r="325" spans="11:12" ht="15.75" customHeight="1" x14ac:dyDescent="0.25">
      <c r="K325" s="2"/>
      <c r="L325" s="2"/>
    </row>
    <row r="326" spans="11:12" ht="15.75" customHeight="1" x14ac:dyDescent="0.25">
      <c r="K326" s="2"/>
      <c r="L326" s="2"/>
    </row>
    <row r="327" spans="11:12" ht="15.75" customHeight="1" x14ac:dyDescent="0.25">
      <c r="K327" s="2"/>
      <c r="L327" s="2"/>
    </row>
    <row r="328" spans="11:12" ht="15.75" customHeight="1" x14ac:dyDescent="0.25">
      <c r="K328" s="2"/>
      <c r="L328" s="2"/>
    </row>
    <row r="329" spans="11:12" ht="15.75" customHeight="1" x14ac:dyDescent="0.25">
      <c r="K329" s="2"/>
      <c r="L329" s="2"/>
    </row>
    <row r="330" spans="11:12" ht="15.75" customHeight="1" x14ac:dyDescent="0.25">
      <c r="K330" s="2"/>
      <c r="L330" s="2"/>
    </row>
    <row r="331" spans="11:12" ht="15.75" customHeight="1" x14ac:dyDescent="0.25">
      <c r="K331" s="2"/>
      <c r="L331" s="2"/>
    </row>
    <row r="332" spans="11:12" ht="15.75" customHeight="1" x14ac:dyDescent="0.25">
      <c r="K332" s="2"/>
      <c r="L332" s="2"/>
    </row>
    <row r="333" spans="11:12" ht="15.75" customHeight="1" x14ac:dyDescent="0.25">
      <c r="K333" s="2"/>
      <c r="L333" s="2"/>
    </row>
    <row r="334" spans="11:12" ht="15.75" customHeight="1" x14ac:dyDescent="0.25">
      <c r="K334" s="2"/>
      <c r="L334" s="2"/>
    </row>
    <row r="335" spans="11:12" ht="15.75" customHeight="1" x14ac:dyDescent="0.25">
      <c r="K335" s="2"/>
      <c r="L335" s="2"/>
    </row>
    <row r="336" spans="11:12" ht="15.75" customHeight="1" x14ac:dyDescent="0.25">
      <c r="K336" s="2"/>
      <c r="L336" s="2"/>
    </row>
    <row r="337" spans="11:12" ht="15.75" customHeight="1" x14ac:dyDescent="0.25">
      <c r="K337" s="2"/>
      <c r="L337" s="2"/>
    </row>
    <row r="338" spans="11:12" ht="15.75" customHeight="1" x14ac:dyDescent="0.25">
      <c r="K338" s="2"/>
      <c r="L338" s="2"/>
    </row>
    <row r="339" spans="11:12" ht="15.75" customHeight="1" x14ac:dyDescent="0.25">
      <c r="K339" s="2"/>
      <c r="L339" s="2"/>
    </row>
    <row r="340" spans="11:12" ht="15.75" customHeight="1" x14ac:dyDescent="0.25">
      <c r="K340" s="2"/>
      <c r="L340" s="2"/>
    </row>
    <row r="341" spans="11:12" ht="15.75" customHeight="1" x14ac:dyDescent="0.25">
      <c r="K341" s="2"/>
      <c r="L341" s="2"/>
    </row>
    <row r="342" spans="11:12" ht="15.75" customHeight="1" x14ac:dyDescent="0.25">
      <c r="K342" s="2"/>
      <c r="L342" s="2"/>
    </row>
    <row r="343" spans="11:12" ht="15.75" customHeight="1" x14ac:dyDescent="0.25">
      <c r="K343" s="2"/>
      <c r="L343" s="2"/>
    </row>
    <row r="344" spans="11:12" ht="15.75" customHeight="1" x14ac:dyDescent="0.25">
      <c r="K344" s="2"/>
      <c r="L344" s="2"/>
    </row>
    <row r="345" spans="11:12" ht="15.75" customHeight="1" x14ac:dyDescent="0.25">
      <c r="K345" s="2"/>
      <c r="L345" s="2"/>
    </row>
    <row r="346" spans="11:12" ht="15.75" customHeight="1" x14ac:dyDescent="0.25">
      <c r="K346" s="2"/>
      <c r="L346" s="2"/>
    </row>
    <row r="347" spans="11:12" ht="15.75" customHeight="1" x14ac:dyDescent="0.25">
      <c r="K347" s="2"/>
      <c r="L347" s="2"/>
    </row>
    <row r="348" spans="11:12" ht="15.75" customHeight="1" x14ac:dyDescent="0.25">
      <c r="K348" s="2"/>
      <c r="L348" s="2"/>
    </row>
    <row r="349" spans="11:12" ht="15.75" customHeight="1" x14ac:dyDescent="0.25">
      <c r="K349" s="2"/>
      <c r="L349" s="2"/>
    </row>
    <row r="350" spans="11:12" ht="15.75" customHeight="1" x14ac:dyDescent="0.25">
      <c r="K350" s="2"/>
      <c r="L350" s="2"/>
    </row>
    <row r="351" spans="11:12" ht="15.75" customHeight="1" x14ac:dyDescent="0.25">
      <c r="K351" s="2"/>
      <c r="L351" s="2"/>
    </row>
    <row r="352" spans="11:12" ht="15.75" customHeight="1" x14ac:dyDescent="0.25">
      <c r="K352" s="2"/>
      <c r="L352" s="2"/>
    </row>
    <row r="353" spans="11:12" ht="15.75" customHeight="1" x14ac:dyDescent="0.25">
      <c r="K353" s="2"/>
      <c r="L353" s="2"/>
    </row>
    <row r="354" spans="11:12" ht="15.75" customHeight="1" x14ac:dyDescent="0.25">
      <c r="K354" s="2"/>
      <c r="L354" s="2"/>
    </row>
    <row r="355" spans="11:12" ht="15.75" customHeight="1" x14ac:dyDescent="0.25">
      <c r="K355" s="2"/>
      <c r="L355" s="2"/>
    </row>
    <row r="356" spans="11:12" ht="15.75" customHeight="1" x14ac:dyDescent="0.25">
      <c r="K356" s="2"/>
      <c r="L356" s="2"/>
    </row>
    <row r="357" spans="11:12" ht="15.75" customHeight="1" x14ac:dyDescent="0.25">
      <c r="K357" s="2"/>
      <c r="L357" s="2"/>
    </row>
    <row r="358" spans="11:12" ht="15.75" customHeight="1" x14ac:dyDescent="0.25">
      <c r="K358" s="2"/>
      <c r="L358" s="2"/>
    </row>
    <row r="359" spans="11:12" ht="15.75" customHeight="1" x14ac:dyDescent="0.25">
      <c r="K359" s="2"/>
      <c r="L359" s="2"/>
    </row>
    <row r="360" spans="11:12" ht="15.75" customHeight="1" x14ac:dyDescent="0.25">
      <c r="K360" s="2"/>
      <c r="L360" s="2"/>
    </row>
    <row r="361" spans="11:12" ht="15.75" customHeight="1" x14ac:dyDescent="0.25">
      <c r="K361" s="2"/>
      <c r="L361" s="2"/>
    </row>
    <row r="362" spans="11:12" ht="15.75" customHeight="1" x14ac:dyDescent="0.25">
      <c r="K362" s="2"/>
      <c r="L362" s="2"/>
    </row>
    <row r="363" spans="11:12" ht="15.75" customHeight="1" x14ac:dyDescent="0.25">
      <c r="K363" s="2"/>
      <c r="L363" s="2"/>
    </row>
    <row r="364" spans="11:12" ht="15.75" customHeight="1" x14ac:dyDescent="0.25">
      <c r="K364" s="2"/>
      <c r="L364" s="2"/>
    </row>
    <row r="365" spans="11:12" ht="15.75" customHeight="1" x14ac:dyDescent="0.25">
      <c r="K365" s="2"/>
      <c r="L365" s="2"/>
    </row>
    <row r="366" spans="11:12" ht="15.75" customHeight="1" x14ac:dyDescent="0.25">
      <c r="K366" s="2"/>
      <c r="L366" s="2"/>
    </row>
    <row r="367" spans="11:12" ht="15.75" customHeight="1" x14ac:dyDescent="0.25">
      <c r="K367" s="2"/>
      <c r="L367" s="2"/>
    </row>
    <row r="368" spans="11:12" ht="15.75" customHeight="1" x14ac:dyDescent="0.25">
      <c r="K368" s="2"/>
      <c r="L368" s="2"/>
    </row>
    <row r="369" spans="11:12" ht="15.75" customHeight="1" x14ac:dyDescent="0.25">
      <c r="K369" s="2"/>
      <c r="L369" s="2"/>
    </row>
    <row r="370" spans="11:12" ht="15.75" customHeight="1" x14ac:dyDescent="0.25">
      <c r="K370" s="2"/>
      <c r="L370" s="2"/>
    </row>
    <row r="371" spans="11:12" ht="15.75" customHeight="1" x14ac:dyDescent="0.25">
      <c r="K371" s="2"/>
      <c r="L371" s="2"/>
    </row>
    <row r="372" spans="11:12" ht="15.75" customHeight="1" x14ac:dyDescent="0.25">
      <c r="K372" s="2"/>
      <c r="L372" s="2"/>
    </row>
    <row r="373" spans="11:12" ht="15.75" customHeight="1" x14ac:dyDescent="0.25">
      <c r="K373" s="2"/>
      <c r="L373" s="2"/>
    </row>
    <row r="374" spans="11:12" ht="15.75" customHeight="1" x14ac:dyDescent="0.25">
      <c r="K374" s="2"/>
      <c r="L374" s="2"/>
    </row>
    <row r="375" spans="11:12" ht="15.75" customHeight="1" x14ac:dyDescent="0.25">
      <c r="K375" s="2"/>
      <c r="L375" s="2"/>
    </row>
    <row r="376" spans="11:12" ht="15.75" customHeight="1" x14ac:dyDescent="0.25">
      <c r="K376" s="2"/>
      <c r="L376" s="2"/>
    </row>
    <row r="377" spans="11:12" ht="15.75" customHeight="1" x14ac:dyDescent="0.25">
      <c r="K377" s="2"/>
      <c r="L377" s="2"/>
    </row>
    <row r="378" spans="11:12" ht="15.75" customHeight="1" x14ac:dyDescent="0.25">
      <c r="K378" s="2"/>
      <c r="L378" s="2"/>
    </row>
    <row r="379" spans="11:12" ht="15.75" customHeight="1" x14ac:dyDescent="0.25">
      <c r="K379" s="2"/>
      <c r="L379" s="2"/>
    </row>
    <row r="380" spans="11:12" ht="15.75" customHeight="1" x14ac:dyDescent="0.25">
      <c r="K380" s="2"/>
      <c r="L380" s="2"/>
    </row>
    <row r="381" spans="11:12" ht="15.75" customHeight="1" x14ac:dyDescent="0.25">
      <c r="K381" s="2"/>
      <c r="L381" s="2"/>
    </row>
    <row r="382" spans="11:12" ht="15.75" customHeight="1" x14ac:dyDescent="0.25">
      <c r="K382" s="2"/>
      <c r="L382" s="2"/>
    </row>
    <row r="383" spans="11:12" ht="15.75" customHeight="1" x14ac:dyDescent="0.25">
      <c r="K383" s="2"/>
      <c r="L383" s="2"/>
    </row>
    <row r="384" spans="11:12" ht="15.75" customHeight="1" x14ac:dyDescent="0.25">
      <c r="K384" s="2"/>
      <c r="L384" s="2"/>
    </row>
    <row r="385" spans="11:12" ht="15.75" customHeight="1" x14ac:dyDescent="0.25">
      <c r="K385" s="2"/>
      <c r="L385" s="2"/>
    </row>
    <row r="386" spans="11:12" ht="15.75" customHeight="1" x14ac:dyDescent="0.25">
      <c r="K386" s="2"/>
      <c r="L386" s="2"/>
    </row>
    <row r="387" spans="11:12" ht="15.75" customHeight="1" x14ac:dyDescent="0.25">
      <c r="K387" s="2"/>
      <c r="L387" s="2"/>
    </row>
    <row r="388" spans="11:12" ht="15.75" customHeight="1" x14ac:dyDescent="0.25">
      <c r="K388" s="2"/>
      <c r="L388" s="2"/>
    </row>
    <row r="389" spans="11:12" ht="15.75" customHeight="1" x14ac:dyDescent="0.25">
      <c r="K389" s="2"/>
      <c r="L389" s="2"/>
    </row>
    <row r="390" spans="11:12" ht="15.75" customHeight="1" x14ac:dyDescent="0.25">
      <c r="K390" s="2"/>
      <c r="L390" s="2"/>
    </row>
    <row r="391" spans="11:12" ht="15.75" customHeight="1" x14ac:dyDescent="0.25">
      <c r="K391" s="2"/>
      <c r="L391" s="2"/>
    </row>
    <row r="392" spans="11:12" ht="15.75" customHeight="1" x14ac:dyDescent="0.25">
      <c r="K392" s="2"/>
      <c r="L392" s="2"/>
    </row>
    <row r="393" spans="11:12" ht="15.75" customHeight="1" x14ac:dyDescent="0.25">
      <c r="K393" s="2"/>
      <c r="L393" s="2"/>
    </row>
    <row r="394" spans="11:12" ht="15.75" customHeight="1" x14ac:dyDescent="0.25">
      <c r="K394" s="2"/>
      <c r="L394" s="2"/>
    </row>
    <row r="395" spans="11:12" ht="15.75" customHeight="1" x14ac:dyDescent="0.25">
      <c r="K395" s="2"/>
      <c r="L395" s="2"/>
    </row>
    <row r="396" spans="11:12" ht="15.75" customHeight="1" x14ac:dyDescent="0.25">
      <c r="K396" s="2"/>
      <c r="L396" s="2"/>
    </row>
    <row r="397" spans="11:12" ht="15.75" customHeight="1" x14ac:dyDescent="0.25">
      <c r="K397" s="2"/>
      <c r="L397" s="2"/>
    </row>
    <row r="398" spans="11:12" ht="15.75" customHeight="1" x14ac:dyDescent="0.25">
      <c r="K398" s="2"/>
      <c r="L398" s="2"/>
    </row>
    <row r="399" spans="11:12" ht="15.75" customHeight="1" x14ac:dyDescent="0.25">
      <c r="K399" s="2"/>
      <c r="L399" s="2"/>
    </row>
    <row r="400" spans="11:12" ht="15.75" customHeight="1" x14ac:dyDescent="0.25">
      <c r="K400" s="2"/>
      <c r="L400" s="2"/>
    </row>
    <row r="401" spans="11:12" ht="15.75" customHeight="1" x14ac:dyDescent="0.25">
      <c r="K401" s="2"/>
      <c r="L401" s="2"/>
    </row>
    <row r="402" spans="11:12" ht="15.75" customHeight="1" x14ac:dyDescent="0.25">
      <c r="K402" s="2"/>
      <c r="L402" s="2"/>
    </row>
    <row r="403" spans="11:12" ht="15.75" customHeight="1" x14ac:dyDescent="0.25">
      <c r="K403" s="2"/>
      <c r="L403" s="2"/>
    </row>
    <row r="404" spans="11:12" ht="15.75" customHeight="1" x14ac:dyDescent="0.25">
      <c r="K404" s="2"/>
      <c r="L404" s="2"/>
    </row>
    <row r="405" spans="11:12" ht="15.75" customHeight="1" x14ac:dyDescent="0.25">
      <c r="K405" s="2"/>
      <c r="L405" s="2"/>
    </row>
    <row r="406" spans="11:12" ht="15.75" customHeight="1" x14ac:dyDescent="0.25">
      <c r="K406" s="2"/>
      <c r="L406" s="2"/>
    </row>
    <row r="407" spans="11:12" ht="15.75" customHeight="1" x14ac:dyDescent="0.25">
      <c r="K407" s="2"/>
      <c r="L407" s="2"/>
    </row>
    <row r="408" spans="11:12" ht="15.75" customHeight="1" x14ac:dyDescent="0.25">
      <c r="K408" s="2"/>
      <c r="L408" s="2"/>
    </row>
    <row r="409" spans="11:12" ht="15.75" customHeight="1" x14ac:dyDescent="0.25">
      <c r="K409" s="2"/>
      <c r="L409" s="2"/>
    </row>
    <row r="410" spans="11:12" ht="15.75" customHeight="1" x14ac:dyDescent="0.25">
      <c r="K410" s="2"/>
      <c r="L410" s="2"/>
    </row>
    <row r="411" spans="11:12" ht="15.75" customHeight="1" x14ac:dyDescent="0.25">
      <c r="K411" s="2"/>
      <c r="L411" s="2"/>
    </row>
    <row r="412" spans="11:12" ht="15.75" customHeight="1" x14ac:dyDescent="0.25">
      <c r="K412" s="2"/>
      <c r="L412" s="2"/>
    </row>
    <row r="413" spans="11:12" ht="15.75" customHeight="1" x14ac:dyDescent="0.25">
      <c r="K413" s="2"/>
      <c r="L413" s="2"/>
    </row>
    <row r="414" spans="11:12" ht="15.75" customHeight="1" x14ac:dyDescent="0.25">
      <c r="K414" s="2"/>
      <c r="L414" s="2"/>
    </row>
    <row r="415" spans="11:12" ht="15.75" customHeight="1" x14ac:dyDescent="0.25">
      <c r="K415" s="2"/>
      <c r="L415" s="2"/>
    </row>
    <row r="416" spans="11:12" ht="15.75" customHeight="1" x14ac:dyDescent="0.25">
      <c r="K416" s="2"/>
      <c r="L416" s="2"/>
    </row>
    <row r="417" spans="11:12" ht="15.75" customHeight="1" x14ac:dyDescent="0.25">
      <c r="K417" s="2"/>
      <c r="L417" s="2"/>
    </row>
    <row r="418" spans="11:12" ht="15.75" customHeight="1" x14ac:dyDescent="0.25">
      <c r="K418" s="2"/>
      <c r="L418" s="2"/>
    </row>
    <row r="419" spans="11:12" ht="15.75" customHeight="1" x14ac:dyDescent="0.25">
      <c r="K419" s="2"/>
      <c r="L419" s="2"/>
    </row>
    <row r="420" spans="11:12" ht="15.75" customHeight="1" x14ac:dyDescent="0.25">
      <c r="K420" s="2"/>
      <c r="L420" s="2"/>
    </row>
    <row r="421" spans="11:12" ht="15.75" customHeight="1" x14ac:dyDescent="0.25">
      <c r="K421" s="2"/>
      <c r="L421" s="2"/>
    </row>
    <row r="422" spans="11:12" ht="15.75" customHeight="1" x14ac:dyDescent="0.25">
      <c r="K422" s="2"/>
      <c r="L422" s="2"/>
    </row>
    <row r="423" spans="11:12" ht="15.75" customHeight="1" x14ac:dyDescent="0.25">
      <c r="K423" s="2"/>
      <c r="L423" s="2"/>
    </row>
    <row r="424" spans="11:12" ht="15.75" customHeight="1" x14ac:dyDescent="0.25">
      <c r="K424" s="2"/>
      <c r="L424" s="2"/>
    </row>
    <row r="425" spans="11:12" ht="15.75" customHeight="1" x14ac:dyDescent="0.25">
      <c r="K425" s="2"/>
      <c r="L425" s="2"/>
    </row>
    <row r="426" spans="11:12" ht="15.75" customHeight="1" x14ac:dyDescent="0.25">
      <c r="K426" s="2"/>
      <c r="L426" s="2"/>
    </row>
    <row r="427" spans="11:12" ht="15.75" customHeight="1" x14ac:dyDescent="0.25">
      <c r="K427" s="2"/>
      <c r="L427" s="2"/>
    </row>
    <row r="428" spans="11:12" ht="15.75" customHeight="1" x14ac:dyDescent="0.25">
      <c r="K428" s="2"/>
      <c r="L428" s="2"/>
    </row>
    <row r="429" spans="11:12" ht="15.75" customHeight="1" x14ac:dyDescent="0.25">
      <c r="K429" s="2"/>
      <c r="L429" s="2"/>
    </row>
    <row r="430" spans="11:12" ht="15.75" customHeight="1" x14ac:dyDescent="0.25">
      <c r="K430" s="2"/>
      <c r="L430" s="2"/>
    </row>
    <row r="431" spans="11:12" ht="15.75" customHeight="1" x14ac:dyDescent="0.25">
      <c r="K431" s="2"/>
      <c r="L431" s="2"/>
    </row>
    <row r="432" spans="11:12" ht="15.75" customHeight="1" x14ac:dyDescent="0.25">
      <c r="K432" s="2"/>
      <c r="L432" s="2"/>
    </row>
    <row r="433" spans="11:12" ht="15.75" customHeight="1" x14ac:dyDescent="0.25">
      <c r="K433" s="2"/>
      <c r="L433" s="2"/>
    </row>
    <row r="434" spans="11:12" ht="15.75" customHeight="1" x14ac:dyDescent="0.25">
      <c r="K434" s="2"/>
      <c r="L434" s="2"/>
    </row>
    <row r="435" spans="11:12" ht="15.75" customHeight="1" x14ac:dyDescent="0.25">
      <c r="K435" s="2"/>
      <c r="L435" s="2"/>
    </row>
    <row r="436" spans="11:12" ht="15.75" customHeight="1" x14ac:dyDescent="0.25">
      <c r="K436" s="2"/>
      <c r="L436" s="2"/>
    </row>
    <row r="437" spans="11:12" ht="15.75" customHeight="1" x14ac:dyDescent="0.25">
      <c r="K437" s="2"/>
      <c r="L437" s="2"/>
    </row>
    <row r="438" spans="11:12" ht="15.75" customHeight="1" x14ac:dyDescent="0.25">
      <c r="K438" s="2"/>
      <c r="L438" s="2"/>
    </row>
    <row r="439" spans="11:12" ht="15.75" customHeight="1" x14ac:dyDescent="0.25">
      <c r="K439" s="2"/>
      <c r="L439" s="2"/>
    </row>
    <row r="440" spans="11:12" ht="15.75" customHeight="1" x14ac:dyDescent="0.25">
      <c r="K440" s="2"/>
      <c r="L440" s="2"/>
    </row>
    <row r="441" spans="11:12" ht="15.75" customHeight="1" x14ac:dyDescent="0.25">
      <c r="K441" s="2"/>
      <c r="L441" s="2"/>
    </row>
    <row r="442" spans="11:12" ht="15.75" customHeight="1" x14ac:dyDescent="0.25">
      <c r="K442" s="2"/>
      <c r="L442" s="2"/>
    </row>
    <row r="443" spans="11:12" ht="15.75" customHeight="1" x14ac:dyDescent="0.25">
      <c r="K443" s="2"/>
      <c r="L443" s="2"/>
    </row>
    <row r="444" spans="11:12" ht="15.75" customHeight="1" x14ac:dyDescent="0.25">
      <c r="K444" s="2"/>
      <c r="L444" s="2"/>
    </row>
    <row r="445" spans="11:12" ht="15.75" customHeight="1" x14ac:dyDescent="0.25">
      <c r="K445" s="2"/>
      <c r="L445" s="2"/>
    </row>
    <row r="446" spans="11:12" ht="15.75" customHeight="1" x14ac:dyDescent="0.25">
      <c r="K446" s="2"/>
      <c r="L446" s="2"/>
    </row>
    <row r="447" spans="11:12" ht="15.75" customHeight="1" x14ac:dyDescent="0.25">
      <c r="K447" s="2"/>
      <c r="L447" s="2"/>
    </row>
    <row r="448" spans="11:12" ht="15.75" customHeight="1" x14ac:dyDescent="0.25">
      <c r="K448" s="2"/>
      <c r="L448" s="2"/>
    </row>
    <row r="449" spans="11:12" ht="15.75" customHeight="1" x14ac:dyDescent="0.25">
      <c r="K449" s="2"/>
      <c r="L449" s="2"/>
    </row>
    <row r="450" spans="11:12" ht="15.75" customHeight="1" x14ac:dyDescent="0.25">
      <c r="K450" s="2"/>
      <c r="L450" s="2"/>
    </row>
    <row r="451" spans="11:12" ht="15.75" customHeight="1" x14ac:dyDescent="0.25">
      <c r="K451" s="2"/>
      <c r="L451" s="2"/>
    </row>
    <row r="452" spans="11:12" ht="15.75" customHeight="1" x14ac:dyDescent="0.25">
      <c r="K452" s="2"/>
      <c r="L452" s="2"/>
    </row>
    <row r="453" spans="11:12" ht="15.75" customHeight="1" x14ac:dyDescent="0.25">
      <c r="K453" s="2"/>
      <c r="L453" s="2"/>
    </row>
    <row r="454" spans="11:12" ht="15.75" customHeight="1" x14ac:dyDescent="0.25">
      <c r="K454" s="2"/>
      <c r="L454" s="2"/>
    </row>
    <row r="455" spans="11:12" ht="15.75" customHeight="1" x14ac:dyDescent="0.25">
      <c r="K455" s="2"/>
      <c r="L455" s="2"/>
    </row>
    <row r="456" spans="11:12" ht="15.75" customHeight="1" x14ac:dyDescent="0.25">
      <c r="K456" s="2"/>
      <c r="L456" s="2"/>
    </row>
    <row r="457" spans="11:12" ht="15.75" customHeight="1" x14ac:dyDescent="0.25">
      <c r="K457" s="2"/>
      <c r="L457" s="2"/>
    </row>
    <row r="458" spans="11:12" ht="15.75" customHeight="1" x14ac:dyDescent="0.25">
      <c r="K458" s="2"/>
      <c r="L458" s="2"/>
    </row>
    <row r="459" spans="11:12" ht="15.75" customHeight="1" x14ac:dyDescent="0.25">
      <c r="K459" s="2"/>
      <c r="L459" s="2"/>
    </row>
    <row r="460" spans="11:12" ht="15.75" customHeight="1" x14ac:dyDescent="0.25">
      <c r="K460" s="2"/>
      <c r="L460" s="2"/>
    </row>
    <row r="461" spans="11:12" ht="15.75" customHeight="1" x14ac:dyDescent="0.25">
      <c r="K461" s="2"/>
      <c r="L461" s="2"/>
    </row>
    <row r="462" spans="11:12" ht="15.75" customHeight="1" x14ac:dyDescent="0.25">
      <c r="K462" s="2"/>
      <c r="L462" s="2"/>
    </row>
    <row r="463" spans="11:12" ht="15.75" customHeight="1" x14ac:dyDescent="0.25">
      <c r="K463" s="2"/>
      <c r="L463" s="2"/>
    </row>
    <row r="464" spans="11:12" ht="15.75" customHeight="1" x14ac:dyDescent="0.25">
      <c r="K464" s="2"/>
      <c r="L464" s="2"/>
    </row>
    <row r="465" spans="11:12" ht="15.75" customHeight="1" x14ac:dyDescent="0.25">
      <c r="K465" s="2"/>
      <c r="L465" s="2"/>
    </row>
    <row r="466" spans="11:12" ht="15.75" customHeight="1" x14ac:dyDescent="0.25">
      <c r="K466" s="2"/>
      <c r="L466" s="2"/>
    </row>
    <row r="467" spans="11:12" ht="15.75" customHeight="1" x14ac:dyDescent="0.25">
      <c r="K467" s="2"/>
      <c r="L467" s="2"/>
    </row>
    <row r="468" spans="11:12" ht="15.75" customHeight="1" x14ac:dyDescent="0.25">
      <c r="K468" s="2"/>
      <c r="L468" s="2"/>
    </row>
    <row r="469" spans="11:12" ht="15.75" customHeight="1" x14ac:dyDescent="0.25">
      <c r="K469" s="2"/>
      <c r="L469" s="2"/>
    </row>
    <row r="470" spans="11:12" ht="15.75" customHeight="1" x14ac:dyDescent="0.25">
      <c r="K470" s="2"/>
      <c r="L470" s="2"/>
    </row>
    <row r="471" spans="11:12" ht="15.75" customHeight="1" x14ac:dyDescent="0.25">
      <c r="K471" s="2"/>
      <c r="L471" s="2"/>
    </row>
    <row r="472" spans="11:12" ht="15.75" customHeight="1" x14ac:dyDescent="0.25">
      <c r="K472" s="2"/>
      <c r="L472" s="2"/>
    </row>
    <row r="473" spans="11:12" ht="15.75" customHeight="1" x14ac:dyDescent="0.25">
      <c r="K473" s="2"/>
      <c r="L473" s="2"/>
    </row>
    <row r="474" spans="11:12" ht="15.75" customHeight="1" x14ac:dyDescent="0.25">
      <c r="K474" s="2"/>
      <c r="L474" s="2"/>
    </row>
    <row r="475" spans="11:12" ht="15.75" customHeight="1" x14ac:dyDescent="0.25">
      <c r="K475" s="2"/>
      <c r="L475" s="2"/>
    </row>
    <row r="476" spans="11:12" ht="15.75" customHeight="1" x14ac:dyDescent="0.25">
      <c r="K476" s="2"/>
      <c r="L476" s="2"/>
    </row>
    <row r="477" spans="11:12" ht="15.75" customHeight="1" x14ac:dyDescent="0.25">
      <c r="K477" s="2"/>
      <c r="L477" s="2"/>
    </row>
    <row r="478" spans="11:12" ht="15.75" customHeight="1" x14ac:dyDescent="0.25">
      <c r="K478" s="2"/>
      <c r="L478" s="2"/>
    </row>
    <row r="479" spans="11:12" ht="15.75" customHeight="1" x14ac:dyDescent="0.25">
      <c r="K479" s="2"/>
      <c r="L479" s="2"/>
    </row>
    <row r="480" spans="11:12" ht="15.75" customHeight="1" x14ac:dyDescent="0.25">
      <c r="K480" s="2"/>
      <c r="L480" s="2"/>
    </row>
    <row r="481" spans="11:12" ht="15.75" customHeight="1" x14ac:dyDescent="0.25">
      <c r="K481" s="2"/>
      <c r="L481" s="2"/>
    </row>
    <row r="482" spans="11:12" ht="15.75" customHeight="1" x14ac:dyDescent="0.25">
      <c r="K482" s="2"/>
      <c r="L482" s="2"/>
    </row>
    <row r="483" spans="11:12" ht="15.75" customHeight="1" x14ac:dyDescent="0.25">
      <c r="K483" s="2"/>
      <c r="L483" s="2"/>
    </row>
    <row r="484" spans="11:12" ht="15.75" customHeight="1" x14ac:dyDescent="0.25">
      <c r="K484" s="2"/>
      <c r="L484" s="2"/>
    </row>
    <row r="485" spans="11:12" ht="15.75" customHeight="1" x14ac:dyDescent="0.25">
      <c r="K485" s="2"/>
      <c r="L485" s="2"/>
    </row>
    <row r="486" spans="11:12" ht="15.75" customHeight="1" x14ac:dyDescent="0.25">
      <c r="K486" s="2"/>
      <c r="L486" s="2"/>
    </row>
    <row r="487" spans="11:12" ht="15.75" customHeight="1" x14ac:dyDescent="0.25">
      <c r="K487" s="2"/>
      <c r="L487" s="2"/>
    </row>
    <row r="488" spans="11:12" ht="15.75" customHeight="1" x14ac:dyDescent="0.25">
      <c r="K488" s="2"/>
      <c r="L488" s="2"/>
    </row>
    <row r="489" spans="11:12" ht="15.75" customHeight="1" x14ac:dyDescent="0.25">
      <c r="K489" s="2"/>
      <c r="L489" s="2"/>
    </row>
    <row r="490" spans="11:12" ht="15.75" customHeight="1" x14ac:dyDescent="0.25">
      <c r="K490" s="2"/>
      <c r="L490" s="2"/>
    </row>
    <row r="491" spans="11:12" ht="15.75" customHeight="1" x14ac:dyDescent="0.25">
      <c r="K491" s="2"/>
      <c r="L491" s="2"/>
    </row>
    <row r="492" spans="11:12" ht="15.75" customHeight="1" x14ac:dyDescent="0.25">
      <c r="K492" s="2"/>
      <c r="L492" s="2"/>
    </row>
    <row r="493" spans="11:12" ht="15.75" customHeight="1" x14ac:dyDescent="0.25">
      <c r="K493" s="2"/>
      <c r="L493" s="2"/>
    </row>
    <row r="494" spans="11:12" ht="15.75" customHeight="1" x14ac:dyDescent="0.25">
      <c r="K494" s="2"/>
      <c r="L494" s="2"/>
    </row>
    <row r="495" spans="11:12" ht="15.75" customHeight="1" x14ac:dyDescent="0.25">
      <c r="K495" s="2"/>
      <c r="L495" s="2"/>
    </row>
    <row r="496" spans="11:12" ht="15.75" customHeight="1" x14ac:dyDescent="0.25">
      <c r="K496" s="2"/>
      <c r="L496" s="2"/>
    </row>
    <row r="497" spans="11:12" ht="15.75" customHeight="1" x14ac:dyDescent="0.25">
      <c r="K497" s="2"/>
      <c r="L497" s="2"/>
    </row>
    <row r="498" spans="11:12" ht="15.75" customHeight="1" x14ac:dyDescent="0.25">
      <c r="K498" s="2"/>
      <c r="L498" s="2"/>
    </row>
    <row r="499" spans="11:12" ht="15.75" customHeight="1" x14ac:dyDescent="0.25">
      <c r="K499" s="2"/>
      <c r="L499" s="2"/>
    </row>
    <row r="500" spans="11:12" ht="15.75" customHeight="1" x14ac:dyDescent="0.25">
      <c r="K500" s="2"/>
      <c r="L500" s="2"/>
    </row>
    <row r="501" spans="11:12" ht="15.75" customHeight="1" x14ac:dyDescent="0.25">
      <c r="K501" s="2"/>
      <c r="L501" s="2"/>
    </row>
    <row r="502" spans="11:12" ht="15.75" customHeight="1" x14ac:dyDescent="0.25">
      <c r="K502" s="2"/>
      <c r="L502" s="2"/>
    </row>
    <row r="503" spans="11:12" ht="15.75" customHeight="1" x14ac:dyDescent="0.25">
      <c r="K503" s="2"/>
      <c r="L503" s="2"/>
    </row>
    <row r="504" spans="11:12" ht="15.75" customHeight="1" x14ac:dyDescent="0.25">
      <c r="K504" s="2"/>
      <c r="L504" s="2"/>
    </row>
    <row r="505" spans="11:12" ht="15.75" customHeight="1" x14ac:dyDescent="0.25">
      <c r="K505" s="2"/>
      <c r="L505" s="2"/>
    </row>
    <row r="506" spans="11:12" ht="15.75" customHeight="1" x14ac:dyDescent="0.25">
      <c r="K506" s="2"/>
      <c r="L506" s="2"/>
    </row>
    <row r="507" spans="11:12" ht="15.75" customHeight="1" x14ac:dyDescent="0.25">
      <c r="K507" s="2"/>
      <c r="L507" s="2"/>
    </row>
    <row r="508" spans="11:12" ht="15.75" customHeight="1" x14ac:dyDescent="0.25">
      <c r="K508" s="2"/>
      <c r="L508" s="2"/>
    </row>
    <row r="509" spans="11:12" ht="15.75" customHeight="1" x14ac:dyDescent="0.25">
      <c r="K509" s="2"/>
      <c r="L509" s="2"/>
    </row>
    <row r="510" spans="11:12" ht="15.75" customHeight="1" x14ac:dyDescent="0.25">
      <c r="K510" s="2"/>
      <c r="L510" s="2"/>
    </row>
    <row r="511" spans="11:12" ht="15.75" customHeight="1" x14ac:dyDescent="0.25">
      <c r="K511" s="2"/>
      <c r="L511" s="2"/>
    </row>
    <row r="512" spans="11:12" ht="15.75" customHeight="1" x14ac:dyDescent="0.25">
      <c r="K512" s="2"/>
      <c r="L512" s="2"/>
    </row>
    <row r="513" spans="11:12" ht="15.75" customHeight="1" x14ac:dyDescent="0.25">
      <c r="K513" s="2"/>
      <c r="L513" s="2"/>
    </row>
    <row r="514" spans="11:12" ht="15.75" customHeight="1" x14ac:dyDescent="0.25">
      <c r="K514" s="2"/>
      <c r="L514" s="2"/>
    </row>
    <row r="515" spans="11:12" ht="15.75" customHeight="1" x14ac:dyDescent="0.25">
      <c r="K515" s="2"/>
      <c r="L515" s="2"/>
    </row>
    <row r="516" spans="11:12" ht="15.75" customHeight="1" x14ac:dyDescent="0.25">
      <c r="K516" s="2"/>
      <c r="L516" s="2"/>
    </row>
    <row r="517" spans="11:12" ht="15.75" customHeight="1" x14ac:dyDescent="0.25">
      <c r="K517" s="2"/>
      <c r="L517" s="2"/>
    </row>
    <row r="518" spans="11:12" ht="15.75" customHeight="1" x14ac:dyDescent="0.25">
      <c r="K518" s="2"/>
      <c r="L518" s="2"/>
    </row>
    <row r="519" spans="11:12" ht="15.75" customHeight="1" x14ac:dyDescent="0.25">
      <c r="K519" s="2"/>
      <c r="L519" s="2"/>
    </row>
    <row r="520" spans="11:12" ht="15.75" customHeight="1" x14ac:dyDescent="0.25">
      <c r="K520" s="2"/>
      <c r="L520" s="2"/>
    </row>
    <row r="521" spans="11:12" ht="15.75" customHeight="1" x14ac:dyDescent="0.25">
      <c r="K521" s="2"/>
      <c r="L521" s="2"/>
    </row>
    <row r="522" spans="11:12" ht="15.75" customHeight="1" x14ac:dyDescent="0.25">
      <c r="K522" s="2"/>
      <c r="L522" s="2"/>
    </row>
    <row r="523" spans="11:12" ht="15.75" customHeight="1" x14ac:dyDescent="0.25">
      <c r="K523" s="2"/>
      <c r="L523" s="2"/>
    </row>
    <row r="524" spans="11:12" ht="15.75" customHeight="1" x14ac:dyDescent="0.25">
      <c r="K524" s="2"/>
      <c r="L524" s="2"/>
    </row>
    <row r="525" spans="11:12" ht="15.75" customHeight="1" x14ac:dyDescent="0.25">
      <c r="K525" s="2"/>
      <c r="L525" s="2"/>
    </row>
    <row r="526" spans="11:12" ht="15.75" customHeight="1" x14ac:dyDescent="0.25">
      <c r="K526" s="2"/>
      <c r="L526" s="2"/>
    </row>
    <row r="527" spans="11:12" ht="15.75" customHeight="1" x14ac:dyDescent="0.25">
      <c r="K527" s="2"/>
      <c r="L527" s="2"/>
    </row>
    <row r="528" spans="11:12" ht="15.75" customHeight="1" x14ac:dyDescent="0.25">
      <c r="K528" s="2"/>
      <c r="L528" s="2"/>
    </row>
    <row r="529" spans="11:12" ht="15.75" customHeight="1" x14ac:dyDescent="0.25">
      <c r="K529" s="2"/>
      <c r="L529" s="2"/>
    </row>
    <row r="530" spans="11:12" ht="15.75" customHeight="1" x14ac:dyDescent="0.25">
      <c r="K530" s="2"/>
      <c r="L530" s="2"/>
    </row>
    <row r="531" spans="11:12" ht="15.75" customHeight="1" x14ac:dyDescent="0.25">
      <c r="K531" s="2"/>
      <c r="L531" s="2"/>
    </row>
    <row r="532" spans="11:12" ht="15.75" customHeight="1" x14ac:dyDescent="0.25">
      <c r="K532" s="2"/>
      <c r="L532" s="2"/>
    </row>
    <row r="533" spans="11:12" ht="15.75" customHeight="1" x14ac:dyDescent="0.25">
      <c r="K533" s="2"/>
      <c r="L533" s="2"/>
    </row>
    <row r="534" spans="11:12" ht="15.75" customHeight="1" x14ac:dyDescent="0.25">
      <c r="K534" s="2"/>
      <c r="L534" s="2"/>
    </row>
    <row r="535" spans="11:12" ht="15.75" customHeight="1" x14ac:dyDescent="0.25">
      <c r="K535" s="2"/>
      <c r="L535" s="2"/>
    </row>
    <row r="536" spans="11:12" ht="15.75" customHeight="1" x14ac:dyDescent="0.25">
      <c r="K536" s="2"/>
      <c r="L536" s="2"/>
    </row>
    <row r="537" spans="11:12" ht="15.75" customHeight="1" x14ac:dyDescent="0.25">
      <c r="K537" s="2"/>
      <c r="L537" s="2"/>
    </row>
    <row r="538" spans="11:12" ht="15.75" customHeight="1" x14ac:dyDescent="0.25">
      <c r="K538" s="2"/>
      <c r="L538" s="2"/>
    </row>
    <row r="539" spans="11:12" ht="15.75" customHeight="1" x14ac:dyDescent="0.25">
      <c r="K539" s="2"/>
      <c r="L539" s="2"/>
    </row>
    <row r="540" spans="11:12" ht="15.75" customHeight="1" x14ac:dyDescent="0.25">
      <c r="K540" s="2"/>
      <c r="L540" s="2"/>
    </row>
    <row r="541" spans="11:12" ht="15.75" customHeight="1" x14ac:dyDescent="0.25">
      <c r="K541" s="2"/>
      <c r="L541" s="2"/>
    </row>
    <row r="542" spans="11:12" ht="15.75" customHeight="1" x14ac:dyDescent="0.25">
      <c r="K542" s="2"/>
      <c r="L542" s="2"/>
    </row>
    <row r="543" spans="11:12" ht="15.75" customHeight="1" x14ac:dyDescent="0.25">
      <c r="K543" s="2"/>
      <c r="L543" s="2"/>
    </row>
    <row r="544" spans="11:12" ht="15.75" customHeight="1" x14ac:dyDescent="0.25">
      <c r="K544" s="2"/>
      <c r="L544" s="2"/>
    </row>
    <row r="545" spans="11:12" ht="15.75" customHeight="1" x14ac:dyDescent="0.25">
      <c r="K545" s="2"/>
      <c r="L545" s="2"/>
    </row>
    <row r="546" spans="11:12" ht="15.75" customHeight="1" x14ac:dyDescent="0.25">
      <c r="K546" s="2"/>
      <c r="L546" s="2"/>
    </row>
    <row r="547" spans="11:12" ht="15.75" customHeight="1" x14ac:dyDescent="0.25">
      <c r="K547" s="2"/>
      <c r="L547" s="2"/>
    </row>
    <row r="548" spans="11:12" ht="15.75" customHeight="1" x14ac:dyDescent="0.25">
      <c r="K548" s="2"/>
      <c r="L548" s="2"/>
    </row>
    <row r="549" spans="11:12" ht="15.75" customHeight="1" x14ac:dyDescent="0.25">
      <c r="K549" s="2"/>
      <c r="L549" s="2"/>
    </row>
    <row r="550" spans="11:12" ht="15.75" customHeight="1" x14ac:dyDescent="0.25">
      <c r="K550" s="2"/>
      <c r="L550" s="2"/>
    </row>
    <row r="551" spans="11:12" ht="15.75" customHeight="1" x14ac:dyDescent="0.25">
      <c r="K551" s="2"/>
      <c r="L551" s="2"/>
    </row>
    <row r="552" spans="11:12" ht="15.75" customHeight="1" x14ac:dyDescent="0.25">
      <c r="K552" s="2"/>
      <c r="L552" s="2"/>
    </row>
    <row r="553" spans="11:12" ht="15.75" customHeight="1" x14ac:dyDescent="0.25">
      <c r="K553" s="2"/>
      <c r="L553" s="2"/>
    </row>
    <row r="554" spans="11:12" ht="15.75" customHeight="1" x14ac:dyDescent="0.25">
      <c r="K554" s="2"/>
      <c r="L554" s="2"/>
    </row>
    <row r="555" spans="11:12" ht="15.75" customHeight="1" x14ac:dyDescent="0.25">
      <c r="K555" s="2"/>
      <c r="L555" s="2"/>
    </row>
    <row r="556" spans="11:12" ht="15.75" customHeight="1" x14ac:dyDescent="0.25">
      <c r="K556" s="2"/>
      <c r="L556" s="2"/>
    </row>
    <row r="557" spans="11:12" ht="15.75" customHeight="1" x14ac:dyDescent="0.25">
      <c r="K557" s="2"/>
      <c r="L557" s="2"/>
    </row>
    <row r="558" spans="11:12" ht="15.75" customHeight="1" x14ac:dyDescent="0.25">
      <c r="K558" s="2"/>
      <c r="L558" s="2"/>
    </row>
    <row r="559" spans="11:12" ht="15.75" customHeight="1" x14ac:dyDescent="0.25">
      <c r="K559" s="2"/>
      <c r="L559" s="2"/>
    </row>
    <row r="560" spans="11:12" ht="15.75" customHeight="1" x14ac:dyDescent="0.25">
      <c r="K560" s="2"/>
      <c r="L560" s="2"/>
    </row>
    <row r="561" spans="11:12" ht="15.75" customHeight="1" x14ac:dyDescent="0.25">
      <c r="K561" s="2"/>
      <c r="L561" s="2"/>
    </row>
    <row r="562" spans="11:12" ht="15.75" customHeight="1" x14ac:dyDescent="0.25">
      <c r="K562" s="2"/>
      <c r="L562" s="2"/>
    </row>
    <row r="563" spans="11:12" ht="15.75" customHeight="1" x14ac:dyDescent="0.25">
      <c r="K563" s="2"/>
      <c r="L563" s="2"/>
    </row>
    <row r="564" spans="11:12" ht="15.75" customHeight="1" x14ac:dyDescent="0.25">
      <c r="K564" s="2"/>
      <c r="L564" s="2"/>
    </row>
    <row r="565" spans="11:12" ht="15.75" customHeight="1" x14ac:dyDescent="0.25">
      <c r="K565" s="2"/>
      <c r="L565" s="2"/>
    </row>
    <row r="566" spans="11:12" ht="15.75" customHeight="1" x14ac:dyDescent="0.25">
      <c r="K566" s="2"/>
      <c r="L566" s="2"/>
    </row>
    <row r="567" spans="11:12" ht="15.75" customHeight="1" x14ac:dyDescent="0.25">
      <c r="K567" s="2"/>
      <c r="L567" s="2"/>
    </row>
    <row r="568" spans="11:12" ht="15.75" customHeight="1" x14ac:dyDescent="0.25">
      <c r="K568" s="2"/>
      <c r="L568" s="2"/>
    </row>
    <row r="569" spans="11:12" ht="15.75" customHeight="1" x14ac:dyDescent="0.25">
      <c r="K569" s="2"/>
      <c r="L569" s="2"/>
    </row>
    <row r="570" spans="11:12" ht="15.75" customHeight="1" x14ac:dyDescent="0.25">
      <c r="K570" s="2"/>
      <c r="L570" s="2"/>
    </row>
    <row r="571" spans="11:12" ht="15.75" customHeight="1" x14ac:dyDescent="0.25">
      <c r="K571" s="2"/>
      <c r="L571" s="2"/>
    </row>
    <row r="572" spans="11:12" ht="15.75" customHeight="1" x14ac:dyDescent="0.25">
      <c r="K572" s="2"/>
      <c r="L572" s="2"/>
    </row>
    <row r="573" spans="11:12" ht="15.75" customHeight="1" x14ac:dyDescent="0.25">
      <c r="K573" s="2"/>
      <c r="L573" s="2"/>
    </row>
    <row r="574" spans="11:12" ht="15.75" customHeight="1" x14ac:dyDescent="0.25">
      <c r="K574" s="2"/>
      <c r="L574" s="2"/>
    </row>
    <row r="575" spans="11:12" ht="15.75" customHeight="1" x14ac:dyDescent="0.25">
      <c r="K575" s="2"/>
      <c r="L575" s="2"/>
    </row>
    <row r="576" spans="11:12" ht="15.75" customHeight="1" x14ac:dyDescent="0.25">
      <c r="K576" s="2"/>
      <c r="L576" s="2"/>
    </row>
    <row r="577" spans="11:12" ht="15.75" customHeight="1" x14ac:dyDescent="0.25">
      <c r="K577" s="2"/>
      <c r="L577" s="2"/>
    </row>
    <row r="578" spans="11:12" ht="15.75" customHeight="1" x14ac:dyDescent="0.25">
      <c r="K578" s="2"/>
      <c r="L578" s="2"/>
    </row>
    <row r="579" spans="11:12" ht="15.75" customHeight="1" x14ac:dyDescent="0.25">
      <c r="K579" s="2"/>
      <c r="L579" s="2"/>
    </row>
    <row r="580" spans="11:12" ht="15.75" customHeight="1" x14ac:dyDescent="0.25">
      <c r="K580" s="2"/>
      <c r="L580" s="2"/>
    </row>
    <row r="581" spans="11:12" ht="15.75" customHeight="1" x14ac:dyDescent="0.25">
      <c r="K581" s="2"/>
      <c r="L581" s="2"/>
    </row>
    <row r="582" spans="11:12" ht="15.75" customHeight="1" x14ac:dyDescent="0.25">
      <c r="K582" s="2"/>
      <c r="L582" s="2"/>
    </row>
    <row r="583" spans="11:12" ht="15.75" customHeight="1" x14ac:dyDescent="0.25">
      <c r="K583" s="2"/>
      <c r="L583" s="2"/>
    </row>
    <row r="584" spans="11:12" ht="15.75" customHeight="1" x14ac:dyDescent="0.25">
      <c r="K584" s="2"/>
      <c r="L584" s="2"/>
    </row>
    <row r="585" spans="11:12" ht="15.75" customHeight="1" x14ac:dyDescent="0.25">
      <c r="K585" s="2"/>
      <c r="L585" s="2"/>
    </row>
    <row r="586" spans="11:12" ht="15.75" customHeight="1" x14ac:dyDescent="0.25">
      <c r="K586" s="2"/>
      <c r="L586" s="2"/>
    </row>
    <row r="587" spans="11:12" ht="15.75" customHeight="1" x14ac:dyDescent="0.25">
      <c r="K587" s="2"/>
      <c r="L587" s="2"/>
    </row>
    <row r="588" spans="11:12" ht="15.75" customHeight="1" x14ac:dyDescent="0.25">
      <c r="K588" s="2"/>
      <c r="L588" s="2"/>
    </row>
    <row r="589" spans="11:12" ht="15.75" customHeight="1" x14ac:dyDescent="0.25">
      <c r="K589" s="2"/>
      <c r="L589" s="2"/>
    </row>
    <row r="590" spans="11:12" ht="15.75" customHeight="1" x14ac:dyDescent="0.25">
      <c r="K590" s="2"/>
      <c r="L590" s="2"/>
    </row>
    <row r="591" spans="11:12" ht="15.75" customHeight="1" x14ac:dyDescent="0.25">
      <c r="K591" s="2"/>
      <c r="L591" s="2"/>
    </row>
    <row r="592" spans="11:12" ht="15.75" customHeight="1" x14ac:dyDescent="0.25">
      <c r="K592" s="2"/>
      <c r="L592" s="2"/>
    </row>
    <row r="593" spans="11:12" ht="15.75" customHeight="1" x14ac:dyDescent="0.25">
      <c r="K593" s="2"/>
      <c r="L593" s="2"/>
    </row>
    <row r="594" spans="11:12" ht="15.75" customHeight="1" x14ac:dyDescent="0.25">
      <c r="K594" s="2"/>
      <c r="L594" s="2"/>
    </row>
    <row r="595" spans="11:12" ht="15.75" customHeight="1" x14ac:dyDescent="0.25">
      <c r="K595" s="2"/>
      <c r="L595" s="2"/>
    </row>
    <row r="596" spans="11:12" ht="15.75" customHeight="1" x14ac:dyDescent="0.25">
      <c r="K596" s="2"/>
      <c r="L596" s="2"/>
    </row>
    <row r="597" spans="11:12" ht="15.75" customHeight="1" x14ac:dyDescent="0.25">
      <c r="K597" s="2"/>
      <c r="L597" s="2"/>
    </row>
    <row r="598" spans="11:12" ht="15.75" customHeight="1" x14ac:dyDescent="0.25">
      <c r="K598" s="2"/>
      <c r="L598" s="2"/>
    </row>
    <row r="599" spans="11:12" ht="15.75" customHeight="1" x14ac:dyDescent="0.25">
      <c r="K599" s="2"/>
      <c r="L599" s="2"/>
    </row>
    <row r="600" spans="11:12" ht="15.75" customHeight="1" x14ac:dyDescent="0.25">
      <c r="K600" s="2"/>
      <c r="L600" s="2"/>
    </row>
    <row r="601" spans="11:12" ht="15.75" customHeight="1" x14ac:dyDescent="0.25">
      <c r="K601" s="2"/>
      <c r="L601" s="2"/>
    </row>
    <row r="602" spans="11:12" ht="15.75" customHeight="1" x14ac:dyDescent="0.25">
      <c r="K602" s="2"/>
      <c r="L602" s="2"/>
    </row>
    <row r="603" spans="11:12" ht="15.75" customHeight="1" x14ac:dyDescent="0.25">
      <c r="K603" s="2"/>
      <c r="L603" s="2"/>
    </row>
    <row r="604" spans="11:12" ht="15.75" customHeight="1" x14ac:dyDescent="0.25">
      <c r="K604" s="2"/>
      <c r="L604" s="2"/>
    </row>
    <row r="605" spans="11:12" ht="15.75" customHeight="1" x14ac:dyDescent="0.25">
      <c r="K605" s="2"/>
      <c r="L605" s="2"/>
    </row>
    <row r="606" spans="11:12" ht="15.75" customHeight="1" x14ac:dyDescent="0.25">
      <c r="K606" s="2"/>
      <c r="L606" s="2"/>
    </row>
    <row r="607" spans="11:12" ht="15.75" customHeight="1" x14ac:dyDescent="0.25">
      <c r="K607" s="2"/>
      <c r="L607" s="2"/>
    </row>
    <row r="608" spans="11:12" ht="15.75" customHeight="1" x14ac:dyDescent="0.25">
      <c r="K608" s="2"/>
      <c r="L608" s="2"/>
    </row>
    <row r="609" spans="11:12" ht="15.75" customHeight="1" x14ac:dyDescent="0.25">
      <c r="K609" s="2"/>
      <c r="L609" s="2"/>
    </row>
    <row r="610" spans="11:12" ht="15.75" customHeight="1" x14ac:dyDescent="0.25">
      <c r="K610" s="2"/>
      <c r="L610" s="2"/>
    </row>
    <row r="611" spans="11:12" ht="15.75" customHeight="1" x14ac:dyDescent="0.25">
      <c r="K611" s="2"/>
      <c r="L611" s="2"/>
    </row>
    <row r="612" spans="11:12" ht="15.75" customHeight="1" x14ac:dyDescent="0.25">
      <c r="K612" s="2"/>
      <c r="L612" s="2"/>
    </row>
    <row r="613" spans="11:12" ht="15.75" customHeight="1" x14ac:dyDescent="0.25">
      <c r="K613" s="2"/>
      <c r="L613" s="2"/>
    </row>
    <row r="614" spans="11:12" ht="15.75" customHeight="1" x14ac:dyDescent="0.25">
      <c r="K614" s="2"/>
      <c r="L614" s="2"/>
    </row>
    <row r="615" spans="11:12" ht="15.75" customHeight="1" x14ac:dyDescent="0.25">
      <c r="K615" s="2"/>
      <c r="L615" s="2"/>
    </row>
    <row r="616" spans="11:12" ht="15.75" customHeight="1" x14ac:dyDescent="0.25">
      <c r="K616" s="2"/>
      <c r="L616" s="2"/>
    </row>
    <row r="617" spans="11:12" ht="15.75" customHeight="1" x14ac:dyDescent="0.25">
      <c r="K617" s="2"/>
      <c r="L617" s="2"/>
    </row>
    <row r="618" spans="11:12" ht="15.75" customHeight="1" x14ac:dyDescent="0.25">
      <c r="K618" s="2"/>
      <c r="L618" s="2"/>
    </row>
    <row r="619" spans="11:12" ht="15.75" customHeight="1" x14ac:dyDescent="0.25">
      <c r="K619" s="2"/>
      <c r="L619" s="2"/>
    </row>
    <row r="620" spans="11:12" ht="15.75" customHeight="1" x14ac:dyDescent="0.25">
      <c r="K620" s="2"/>
      <c r="L620" s="2"/>
    </row>
    <row r="621" spans="11:12" ht="15.75" customHeight="1" x14ac:dyDescent="0.25">
      <c r="K621" s="2"/>
      <c r="L621" s="2"/>
    </row>
    <row r="622" spans="11:12" ht="15.75" customHeight="1" x14ac:dyDescent="0.25">
      <c r="K622" s="2"/>
      <c r="L622" s="2"/>
    </row>
    <row r="623" spans="11:12" ht="15.75" customHeight="1" x14ac:dyDescent="0.25">
      <c r="K623" s="2"/>
      <c r="L623" s="2"/>
    </row>
    <row r="624" spans="11:12" ht="15.75" customHeight="1" x14ac:dyDescent="0.25">
      <c r="K624" s="2"/>
      <c r="L624" s="2"/>
    </row>
    <row r="625" spans="11:12" ht="15.75" customHeight="1" x14ac:dyDescent="0.25">
      <c r="K625" s="2"/>
      <c r="L625" s="2"/>
    </row>
    <row r="626" spans="11:12" ht="15.75" customHeight="1" x14ac:dyDescent="0.25">
      <c r="K626" s="2"/>
      <c r="L626" s="2"/>
    </row>
    <row r="627" spans="11:12" ht="15.75" customHeight="1" x14ac:dyDescent="0.25">
      <c r="K627" s="2"/>
      <c r="L627" s="2"/>
    </row>
    <row r="628" spans="11:12" ht="15.75" customHeight="1" x14ac:dyDescent="0.25">
      <c r="K628" s="2"/>
      <c r="L628" s="2"/>
    </row>
    <row r="629" spans="11:12" ht="15.75" customHeight="1" x14ac:dyDescent="0.25">
      <c r="K629" s="2"/>
      <c r="L629" s="2"/>
    </row>
    <row r="630" spans="11:12" ht="15.75" customHeight="1" x14ac:dyDescent="0.25">
      <c r="K630" s="2"/>
      <c r="L630" s="2"/>
    </row>
    <row r="631" spans="11:12" ht="15.75" customHeight="1" x14ac:dyDescent="0.25">
      <c r="K631" s="2"/>
      <c r="L631" s="2"/>
    </row>
    <row r="632" spans="11:12" ht="15.75" customHeight="1" x14ac:dyDescent="0.25">
      <c r="K632" s="2"/>
      <c r="L632" s="2"/>
    </row>
    <row r="633" spans="11:12" ht="15.75" customHeight="1" x14ac:dyDescent="0.25">
      <c r="K633" s="2"/>
      <c r="L633" s="2"/>
    </row>
    <row r="634" spans="11:12" ht="15.75" customHeight="1" x14ac:dyDescent="0.25">
      <c r="K634" s="2"/>
      <c r="L634" s="2"/>
    </row>
    <row r="635" spans="11:12" ht="15.75" customHeight="1" x14ac:dyDescent="0.25">
      <c r="K635" s="2"/>
      <c r="L635" s="2"/>
    </row>
    <row r="636" spans="11:12" ht="15.75" customHeight="1" x14ac:dyDescent="0.25">
      <c r="K636" s="2"/>
      <c r="L636" s="2"/>
    </row>
    <row r="637" spans="11:12" ht="15.75" customHeight="1" x14ac:dyDescent="0.25">
      <c r="K637" s="2"/>
      <c r="L637" s="2"/>
    </row>
    <row r="638" spans="11:12" ht="15.75" customHeight="1" x14ac:dyDescent="0.25">
      <c r="K638" s="2"/>
      <c r="L638" s="2"/>
    </row>
    <row r="639" spans="11:12" ht="15.75" customHeight="1" x14ac:dyDescent="0.25">
      <c r="K639" s="2"/>
      <c r="L639" s="2"/>
    </row>
    <row r="640" spans="11:12" ht="15.75" customHeight="1" x14ac:dyDescent="0.25">
      <c r="K640" s="2"/>
      <c r="L640" s="2"/>
    </row>
    <row r="641" spans="11:12" ht="15.75" customHeight="1" x14ac:dyDescent="0.25">
      <c r="K641" s="2"/>
      <c r="L641" s="2"/>
    </row>
    <row r="642" spans="11:12" ht="15.75" customHeight="1" x14ac:dyDescent="0.25">
      <c r="K642" s="2"/>
      <c r="L642" s="2"/>
    </row>
    <row r="643" spans="11:12" ht="15.75" customHeight="1" x14ac:dyDescent="0.25">
      <c r="K643" s="2"/>
      <c r="L643" s="2"/>
    </row>
    <row r="644" spans="11:12" ht="15.75" customHeight="1" x14ac:dyDescent="0.25">
      <c r="K644" s="2"/>
      <c r="L644" s="2"/>
    </row>
    <row r="645" spans="11:12" ht="15.75" customHeight="1" x14ac:dyDescent="0.25">
      <c r="K645" s="2"/>
      <c r="L645" s="2"/>
    </row>
    <row r="646" spans="11:12" ht="15.75" customHeight="1" x14ac:dyDescent="0.25">
      <c r="K646" s="2"/>
      <c r="L646" s="2"/>
    </row>
    <row r="647" spans="11:12" ht="15.75" customHeight="1" x14ac:dyDescent="0.25">
      <c r="K647" s="2"/>
      <c r="L647" s="2"/>
    </row>
    <row r="648" spans="11:12" ht="15.75" customHeight="1" x14ac:dyDescent="0.25">
      <c r="K648" s="2"/>
      <c r="L648" s="2"/>
    </row>
    <row r="649" spans="11:12" ht="15.75" customHeight="1" x14ac:dyDescent="0.25">
      <c r="K649" s="2"/>
      <c r="L649" s="2"/>
    </row>
    <row r="650" spans="11:12" ht="15.75" customHeight="1" x14ac:dyDescent="0.25">
      <c r="K650" s="2"/>
      <c r="L650" s="2"/>
    </row>
    <row r="651" spans="11:12" ht="15.75" customHeight="1" x14ac:dyDescent="0.25">
      <c r="K651" s="2"/>
      <c r="L651" s="2"/>
    </row>
    <row r="652" spans="11:12" ht="15.75" customHeight="1" x14ac:dyDescent="0.25">
      <c r="K652" s="2"/>
      <c r="L652" s="2"/>
    </row>
    <row r="653" spans="11:12" ht="15.75" customHeight="1" x14ac:dyDescent="0.25">
      <c r="K653" s="2"/>
      <c r="L653" s="2"/>
    </row>
    <row r="654" spans="11:12" ht="15.75" customHeight="1" x14ac:dyDescent="0.25">
      <c r="K654" s="2"/>
      <c r="L654" s="2"/>
    </row>
    <row r="655" spans="11:12" ht="15.75" customHeight="1" x14ac:dyDescent="0.25">
      <c r="K655" s="2"/>
      <c r="L655" s="2"/>
    </row>
    <row r="656" spans="11:12" ht="15.75" customHeight="1" x14ac:dyDescent="0.25">
      <c r="K656" s="2"/>
      <c r="L656" s="2"/>
    </row>
    <row r="657" spans="11:12" ht="15.75" customHeight="1" x14ac:dyDescent="0.25">
      <c r="K657" s="2"/>
      <c r="L657" s="2"/>
    </row>
    <row r="658" spans="11:12" ht="15.75" customHeight="1" x14ac:dyDescent="0.25">
      <c r="K658" s="2"/>
      <c r="L658" s="2"/>
    </row>
    <row r="659" spans="11:12" ht="15.75" customHeight="1" x14ac:dyDescent="0.25">
      <c r="K659" s="2"/>
      <c r="L659" s="2"/>
    </row>
    <row r="660" spans="11:12" ht="15.75" customHeight="1" x14ac:dyDescent="0.25">
      <c r="K660" s="2"/>
      <c r="L660" s="2"/>
    </row>
    <row r="661" spans="11:12" ht="15.75" customHeight="1" x14ac:dyDescent="0.25">
      <c r="K661" s="2"/>
      <c r="L661" s="2"/>
    </row>
    <row r="662" spans="11:12" ht="15.75" customHeight="1" x14ac:dyDescent="0.25">
      <c r="K662" s="2"/>
      <c r="L662" s="2"/>
    </row>
    <row r="663" spans="11:12" ht="15.75" customHeight="1" x14ac:dyDescent="0.25">
      <c r="K663" s="2"/>
      <c r="L663" s="2"/>
    </row>
    <row r="664" spans="11:12" ht="15.75" customHeight="1" x14ac:dyDescent="0.25">
      <c r="K664" s="2"/>
      <c r="L664" s="2"/>
    </row>
    <row r="665" spans="11:12" ht="15.75" customHeight="1" x14ac:dyDescent="0.25">
      <c r="K665" s="2"/>
      <c r="L665" s="2"/>
    </row>
    <row r="666" spans="11:12" ht="15.75" customHeight="1" x14ac:dyDescent="0.25">
      <c r="K666" s="2"/>
      <c r="L666" s="2"/>
    </row>
    <row r="667" spans="11:12" ht="15.75" customHeight="1" x14ac:dyDescent="0.25">
      <c r="K667" s="2"/>
      <c r="L667" s="2"/>
    </row>
    <row r="668" spans="11:12" ht="15.75" customHeight="1" x14ac:dyDescent="0.25">
      <c r="K668" s="2"/>
      <c r="L668" s="2"/>
    </row>
    <row r="669" spans="11:12" ht="15.75" customHeight="1" x14ac:dyDescent="0.25">
      <c r="K669" s="2"/>
      <c r="L669" s="2"/>
    </row>
    <row r="670" spans="11:12" ht="15.75" customHeight="1" x14ac:dyDescent="0.25">
      <c r="K670" s="2"/>
      <c r="L670" s="2"/>
    </row>
    <row r="671" spans="11:12" ht="15.75" customHeight="1" x14ac:dyDescent="0.25">
      <c r="K671" s="2"/>
      <c r="L671" s="2"/>
    </row>
    <row r="672" spans="11:12" ht="15.75" customHeight="1" x14ac:dyDescent="0.25">
      <c r="K672" s="2"/>
      <c r="L672" s="2"/>
    </row>
    <row r="673" spans="11:12" ht="15.75" customHeight="1" x14ac:dyDescent="0.25">
      <c r="K673" s="2"/>
      <c r="L673" s="2"/>
    </row>
    <row r="674" spans="11:12" ht="15.75" customHeight="1" x14ac:dyDescent="0.25">
      <c r="K674" s="2"/>
      <c r="L674" s="2"/>
    </row>
    <row r="675" spans="11:12" ht="15.75" customHeight="1" x14ac:dyDescent="0.25">
      <c r="K675" s="2"/>
      <c r="L675" s="2"/>
    </row>
    <row r="676" spans="11:12" ht="15.75" customHeight="1" x14ac:dyDescent="0.25">
      <c r="K676" s="2"/>
      <c r="L676" s="2"/>
    </row>
    <row r="677" spans="11:12" ht="15.75" customHeight="1" x14ac:dyDescent="0.25">
      <c r="K677" s="2"/>
      <c r="L677" s="2"/>
    </row>
    <row r="678" spans="11:12" ht="15.75" customHeight="1" x14ac:dyDescent="0.25">
      <c r="K678" s="2"/>
      <c r="L678" s="2"/>
    </row>
    <row r="679" spans="11:12" ht="15.75" customHeight="1" x14ac:dyDescent="0.25">
      <c r="K679" s="2"/>
      <c r="L679" s="2"/>
    </row>
    <row r="680" spans="11:12" ht="15.75" customHeight="1" x14ac:dyDescent="0.25">
      <c r="K680" s="2"/>
      <c r="L680" s="2"/>
    </row>
    <row r="681" spans="11:12" ht="15.75" customHeight="1" x14ac:dyDescent="0.25">
      <c r="K681" s="2"/>
      <c r="L681" s="2"/>
    </row>
    <row r="682" spans="11:12" ht="15.75" customHeight="1" x14ac:dyDescent="0.25">
      <c r="K682" s="2"/>
      <c r="L682" s="2"/>
    </row>
    <row r="683" spans="11:12" ht="15.75" customHeight="1" x14ac:dyDescent="0.25">
      <c r="K683" s="2"/>
      <c r="L683" s="2"/>
    </row>
    <row r="684" spans="11:12" ht="15.75" customHeight="1" x14ac:dyDescent="0.25">
      <c r="K684" s="2"/>
      <c r="L684" s="2"/>
    </row>
    <row r="685" spans="11:12" ht="15.75" customHeight="1" x14ac:dyDescent="0.25">
      <c r="K685" s="2"/>
      <c r="L685" s="2"/>
    </row>
    <row r="686" spans="11:12" ht="15.75" customHeight="1" x14ac:dyDescent="0.25">
      <c r="K686" s="2"/>
      <c r="L686" s="2"/>
    </row>
    <row r="687" spans="11:12" ht="15.75" customHeight="1" x14ac:dyDescent="0.25">
      <c r="K687" s="2"/>
      <c r="L687" s="2"/>
    </row>
    <row r="688" spans="11:12" ht="15.75" customHeight="1" x14ac:dyDescent="0.25">
      <c r="K688" s="2"/>
      <c r="L688" s="2"/>
    </row>
    <row r="689" spans="11:12" ht="15.75" customHeight="1" x14ac:dyDescent="0.25">
      <c r="K689" s="2"/>
      <c r="L689" s="2"/>
    </row>
    <row r="690" spans="11:12" ht="15.75" customHeight="1" x14ac:dyDescent="0.25">
      <c r="K690" s="2"/>
      <c r="L690" s="2"/>
    </row>
    <row r="691" spans="11:12" ht="15.75" customHeight="1" x14ac:dyDescent="0.25">
      <c r="K691" s="2"/>
      <c r="L691" s="2"/>
    </row>
    <row r="692" spans="11:12" ht="15.75" customHeight="1" x14ac:dyDescent="0.25">
      <c r="K692" s="2"/>
      <c r="L692" s="2"/>
    </row>
    <row r="693" spans="11:12" ht="15.75" customHeight="1" x14ac:dyDescent="0.25">
      <c r="K693" s="2"/>
      <c r="L693" s="2"/>
    </row>
    <row r="694" spans="11:12" ht="15.75" customHeight="1" x14ac:dyDescent="0.25">
      <c r="K694" s="2"/>
      <c r="L694" s="2"/>
    </row>
    <row r="695" spans="11:12" ht="15.75" customHeight="1" x14ac:dyDescent="0.25">
      <c r="K695" s="2"/>
      <c r="L695" s="2"/>
    </row>
    <row r="696" spans="11:12" ht="15.75" customHeight="1" x14ac:dyDescent="0.25">
      <c r="K696" s="2"/>
      <c r="L696" s="2"/>
    </row>
    <row r="697" spans="11:12" ht="15.75" customHeight="1" x14ac:dyDescent="0.25">
      <c r="K697" s="2"/>
      <c r="L697" s="2"/>
    </row>
    <row r="698" spans="11:12" ht="15.75" customHeight="1" x14ac:dyDescent="0.25">
      <c r="K698" s="2"/>
      <c r="L698" s="2"/>
    </row>
    <row r="699" spans="11:12" ht="15.75" customHeight="1" x14ac:dyDescent="0.25">
      <c r="K699" s="2"/>
      <c r="L699" s="2"/>
    </row>
    <row r="700" spans="11:12" ht="15.75" customHeight="1" x14ac:dyDescent="0.25">
      <c r="K700" s="2"/>
      <c r="L700" s="2"/>
    </row>
    <row r="701" spans="11:12" ht="15.75" customHeight="1" x14ac:dyDescent="0.25">
      <c r="K701" s="2"/>
      <c r="L701" s="2"/>
    </row>
    <row r="702" spans="11:12" ht="15.75" customHeight="1" x14ac:dyDescent="0.25">
      <c r="K702" s="2"/>
      <c r="L702" s="2"/>
    </row>
    <row r="703" spans="11:12" ht="15.75" customHeight="1" x14ac:dyDescent="0.25">
      <c r="K703" s="2"/>
      <c r="L703" s="2"/>
    </row>
    <row r="704" spans="11:12" ht="15.75" customHeight="1" x14ac:dyDescent="0.25">
      <c r="K704" s="2"/>
      <c r="L704" s="2"/>
    </row>
    <row r="705" spans="11:12" ht="15.75" customHeight="1" x14ac:dyDescent="0.25">
      <c r="K705" s="2"/>
      <c r="L705" s="2"/>
    </row>
    <row r="706" spans="11:12" ht="15.75" customHeight="1" x14ac:dyDescent="0.25">
      <c r="K706" s="2"/>
      <c r="L706" s="2"/>
    </row>
    <row r="707" spans="11:12" ht="15.75" customHeight="1" x14ac:dyDescent="0.25">
      <c r="K707" s="2"/>
      <c r="L707" s="2"/>
    </row>
    <row r="708" spans="11:12" ht="15.75" customHeight="1" x14ac:dyDescent="0.25">
      <c r="K708" s="2"/>
      <c r="L708" s="2"/>
    </row>
    <row r="709" spans="11:12" ht="15.75" customHeight="1" x14ac:dyDescent="0.25">
      <c r="K709" s="2"/>
      <c r="L709" s="2"/>
    </row>
    <row r="710" spans="11:12" ht="15.75" customHeight="1" x14ac:dyDescent="0.25">
      <c r="K710" s="2"/>
      <c r="L710" s="2"/>
    </row>
    <row r="711" spans="11:12" ht="15.75" customHeight="1" x14ac:dyDescent="0.25">
      <c r="K711" s="2"/>
      <c r="L711" s="2"/>
    </row>
    <row r="712" spans="11:12" ht="15.75" customHeight="1" x14ac:dyDescent="0.25">
      <c r="K712" s="2"/>
      <c r="L712" s="2"/>
    </row>
    <row r="713" spans="11:12" ht="15.75" customHeight="1" x14ac:dyDescent="0.25">
      <c r="K713" s="2"/>
      <c r="L713" s="2"/>
    </row>
    <row r="714" spans="11:12" ht="15.75" customHeight="1" x14ac:dyDescent="0.25">
      <c r="K714" s="2"/>
      <c r="L714" s="2"/>
    </row>
    <row r="715" spans="11:12" ht="15.75" customHeight="1" x14ac:dyDescent="0.25">
      <c r="K715" s="2"/>
      <c r="L715" s="2"/>
    </row>
    <row r="716" spans="11:12" ht="15.75" customHeight="1" x14ac:dyDescent="0.25">
      <c r="K716" s="2"/>
      <c r="L716" s="2"/>
    </row>
    <row r="717" spans="11:12" ht="15.75" customHeight="1" x14ac:dyDescent="0.25">
      <c r="K717" s="2"/>
      <c r="L717" s="2"/>
    </row>
    <row r="718" spans="11:12" ht="15.75" customHeight="1" x14ac:dyDescent="0.25">
      <c r="K718" s="2"/>
      <c r="L718" s="2"/>
    </row>
    <row r="719" spans="11:12" ht="15.75" customHeight="1" x14ac:dyDescent="0.25">
      <c r="K719" s="2"/>
      <c r="L719" s="2"/>
    </row>
    <row r="720" spans="11:12" ht="15.75" customHeight="1" x14ac:dyDescent="0.25">
      <c r="K720" s="2"/>
      <c r="L720" s="2"/>
    </row>
    <row r="721" spans="11:12" ht="15.75" customHeight="1" x14ac:dyDescent="0.25">
      <c r="K721" s="2"/>
      <c r="L721" s="2"/>
    </row>
    <row r="722" spans="11:12" ht="15.75" customHeight="1" x14ac:dyDescent="0.25">
      <c r="K722" s="2"/>
      <c r="L722" s="2"/>
    </row>
    <row r="723" spans="11:12" ht="15.75" customHeight="1" x14ac:dyDescent="0.25">
      <c r="K723" s="2"/>
      <c r="L723" s="2"/>
    </row>
    <row r="724" spans="11:12" ht="15.75" customHeight="1" x14ac:dyDescent="0.25">
      <c r="K724" s="2"/>
      <c r="L724" s="2"/>
    </row>
    <row r="725" spans="11:12" ht="15.75" customHeight="1" x14ac:dyDescent="0.25">
      <c r="K725" s="2"/>
      <c r="L725" s="2"/>
    </row>
    <row r="726" spans="11:12" ht="15.75" customHeight="1" x14ac:dyDescent="0.25">
      <c r="K726" s="2"/>
      <c r="L726" s="2"/>
    </row>
    <row r="727" spans="11:12" ht="15.75" customHeight="1" x14ac:dyDescent="0.25">
      <c r="K727" s="2"/>
      <c r="L727" s="2"/>
    </row>
    <row r="728" spans="11:12" ht="15.75" customHeight="1" x14ac:dyDescent="0.25">
      <c r="K728" s="2"/>
      <c r="L728" s="2"/>
    </row>
    <row r="729" spans="11:12" ht="15.75" customHeight="1" x14ac:dyDescent="0.25">
      <c r="K729" s="2"/>
      <c r="L729" s="2"/>
    </row>
    <row r="730" spans="11:12" ht="15.75" customHeight="1" x14ac:dyDescent="0.25">
      <c r="K730" s="2"/>
      <c r="L730" s="2"/>
    </row>
    <row r="731" spans="11:12" ht="15.75" customHeight="1" x14ac:dyDescent="0.25">
      <c r="K731" s="2"/>
      <c r="L731" s="2"/>
    </row>
    <row r="732" spans="11:12" ht="15.75" customHeight="1" x14ac:dyDescent="0.25">
      <c r="K732" s="2"/>
      <c r="L732" s="2"/>
    </row>
    <row r="733" spans="11:12" ht="15.75" customHeight="1" x14ac:dyDescent="0.25">
      <c r="K733" s="2"/>
      <c r="L733" s="2"/>
    </row>
    <row r="734" spans="11:12" ht="15.75" customHeight="1" x14ac:dyDescent="0.25">
      <c r="K734" s="2"/>
      <c r="L734" s="2"/>
    </row>
    <row r="735" spans="11:12" ht="15.75" customHeight="1" x14ac:dyDescent="0.25">
      <c r="K735" s="2"/>
      <c r="L735" s="2"/>
    </row>
    <row r="736" spans="11:12" ht="15.75" customHeight="1" x14ac:dyDescent="0.25">
      <c r="K736" s="2"/>
      <c r="L736" s="2"/>
    </row>
    <row r="737" spans="11:12" ht="15.75" customHeight="1" x14ac:dyDescent="0.25">
      <c r="K737" s="2"/>
      <c r="L737" s="2"/>
    </row>
    <row r="738" spans="11:12" ht="15.75" customHeight="1" x14ac:dyDescent="0.25">
      <c r="K738" s="2"/>
      <c r="L738" s="2"/>
    </row>
    <row r="739" spans="11:12" ht="15.75" customHeight="1" x14ac:dyDescent="0.25">
      <c r="K739" s="2"/>
      <c r="L739" s="2"/>
    </row>
    <row r="740" spans="11:12" ht="15.75" customHeight="1" x14ac:dyDescent="0.25">
      <c r="K740" s="2"/>
      <c r="L740" s="2"/>
    </row>
    <row r="741" spans="11:12" ht="15.75" customHeight="1" x14ac:dyDescent="0.25">
      <c r="K741" s="2"/>
      <c r="L741" s="2"/>
    </row>
    <row r="742" spans="11:12" ht="15.75" customHeight="1" x14ac:dyDescent="0.25">
      <c r="K742" s="2"/>
      <c r="L742" s="2"/>
    </row>
    <row r="743" spans="11:12" ht="15.75" customHeight="1" x14ac:dyDescent="0.25">
      <c r="K743" s="2"/>
      <c r="L743" s="2"/>
    </row>
    <row r="744" spans="11:12" ht="15.75" customHeight="1" x14ac:dyDescent="0.25">
      <c r="K744" s="2"/>
      <c r="L744" s="2"/>
    </row>
    <row r="745" spans="11:12" ht="15.75" customHeight="1" x14ac:dyDescent="0.25">
      <c r="K745" s="2"/>
      <c r="L745" s="2"/>
    </row>
    <row r="746" spans="11:12" ht="15.75" customHeight="1" x14ac:dyDescent="0.25">
      <c r="K746" s="2"/>
      <c r="L746" s="2"/>
    </row>
    <row r="747" spans="11:12" ht="15.75" customHeight="1" x14ac:dyDescent="0.25">
      <c r="K747" s="2"/>
      <c r="L747" s="2"/>
    </row>
    <row r="748" spans="11:12" ht="15.75" customHeight="1" x14ac:dyDescent="0.25">
      <c r="K748" s="2"/>
      <c r="L748" s="2"/>
    </row>
    <row r="749" spans="11:12" ht="15.75" customHeight="1" x14ac:dyDescent="0.25">
      <c r="K749" s="2"/>
      <c r="L749" s="2"/>
    </row>
    <row r="750" spans="11:12" ht="15.75" customHeight="1" x14ac:dyDescent="0.25">
      <c r="K750" s="2"/>
      <c r="L750" s="2"/>
    </row>
    <row r="751" spans="11:12" ht="15.75" customHeight="1" x14ac:dyDescent="0.25">
      <c r="K751" s="2"/>
      <c r="L751" s="2"/>
    </row>
    <row r="752" spans="11:12" ht="15.75" customHeight="1" x14ac:dyDescent="0.25">
      <c r="K752" s="2"/>
      <c r="L752" s="2"/>
    </row>
    <row r="753" spans="11:12" ht="15.75" customHeight="1" x14ac:dyDescent="0.25">
      <c r="K753" s="2"/>
      <c r="L753" s="2"/>
    </row>
    <row r="754" spans="11:12" ht="15.75" customHeight="1" x14ac:dyDescent="0.25">
      <c r="K754" s="2"/>
      <c r="L754" s="2"/>
    </row>
    <row r="755" spans="11:12" ht="15.75" customHeight="1" x14ac:dyDescent="0.25">
      <c r="K755" s="2"/>
      <c r="L755" s="2"/>
    </row>
    <row r="756" spans="11:12" ht="15.75" customHeight="1" x14ac:dyDescent="0.25">
      <c r="K756" s="2"/>
      <c r="L756" s="2"/>
    </row>
    <row r="757" spans="11:12" ht="15.75" customHeight="1" x14ac:dyDescent="0.25">
      <c r="K757" s="2"/>
      <c r="L757" s="2"/>
    </row>
    <row r="758" spans="11:12" ht="15.75" customHeight="1" x14ac:dyDescent="0.25">
      <c r="K758" s="2"/>
      <c r="L758" s="2"/>
    </row>
    <row r="759" spans="11:12" ht="15.75" customHeight="1" x14ac:dyDescent="0.25">
      <c r="K759" s="2"/>
      <c r="L759" s="2"/>
    </row>
    <row r="760" spans="11:12" ht="15.75" customHeight="1" x14ac:dyDescent="0.25">
      <c r="K760" s="2"/>
      <c r="L760" s="2"/>
    </row>
    <row r="761" spans="11:12" ht="15.75" customHeight="1" x14ac:dyDescent="0.25">
      <c r="K761" s="2"/>
      <c r="L761" s="2"/>
    </row>
    <row r="762" spans="11:12" ht="15.75" customHeight="1" x14ac:dyDescent="0.25">
      <c r="K762" s="2"/>
      <c r="L762" s="2"/>
    </row>
    <row r="763" spans="11:12" ht="15.75" customHeight="1" x14ac:dyDescent="0.25">
      <c r="K763" s="2"/>
      <c r="L763" s="2"/>
    </row>
    <row r="764" spans="11:12" ht="15.75" customHeight="1" x14ac:dyDescent="0.25">
      <c r="K764" s="2"/>
      <c r="L764" s="2"/>
    </row>
    <row r="765" spans="11:12" ht="15.75" customHeight="1" x14ac:dyDescent="0.25">
      <c r="K765" s="2"/>
      <c r="L765" s="2"/>
    </row>
    <row r="766" spans="11:12" ht="15.75" customHeight="1" x14ac:dyDescent="0.25">
      <c r="K766" s="2"/>
      <c r="L766" s="2"/>
    </row>
    <row r="767" spans="11:12" ht="15.75" customHeight="1" x14ac:dyDescent="0.25">
      <c r="K767" s="2"/>
      <c r="L767" s="2"/>
    </row>
    <row r="768" spans="11:12" ht="15.75" customHeight="1" x14ac:dyDescent="0.25">
      <c r="K768" s="2"/>
      <c r="L768" s="2"/>
    </row>
    <row r="769" spans="11:12" ht="15.75" customHeight="1" x14ac:dyDescent="0.25">
      <c r="K769" s="2"/>
      <c r="L769" s="2"/>
    </row>
    <row r="770" spans="11:12" ht="15.75" customHeight="1" x14ac:dyDescent="0.25">
      <c r="K770" s="2"/>
      <c r="L770" s="2"/>
    </row>
    <row r="771" spans="11:12" ht="15.75" customHeight="1" x14ac:dyDescent="0.25">
      <c r="K771" s="2"/>
      <c r="L771" s="2"/>
    </row>
    <row r="772" spans="11:12" ht="15.75" customHeight="1" x14ac:dyDescent="0.25">
      <c r="K772" s="2"/>
      <c r="L772" s="2"/>
    </row>
    <row r="773" spans="11:12" ht="15.75" customHeight="1" x14ac:dyDescent="0.25">
      <c r="K773" s="2"/>
      <c r="L773" s="2"/>
    </row>
    <row r="774" spans="11:12" ht="15.75" customHeight="1" x14ac:dyDescent="0.25">
      <c r="K774" s="2"/>
      <c r="L774" s="2"/>
    </row>
    <row r="775" spans="11:12" ht="15.75" customHeight="1" x14ac:dyDescent="0.25">
      <c r="K775" s="2"/>
      <c r="L775" s="2"/>
    </row>
    <row r="776" spans="11:12" ht="15.75" customHeight="1" x14ac:dyDescent="0.25">
      <c r="K776" s="2"/>
      <c r="L776" s="2"/>
    </row>
    <row r="777" spans="11:12" ht="15.75" customHeight="1" x14ac:dyDescent="0.25">
      <c r="K777" s="2"/>
      <c r="L777" s="2"/>
    </row>
    <row r="778" spans="11:12" ht="15.75" customHeight="1" x14ac:dyDescent="0.25">
      <c r="K778" s="2"/>
      <c r="L778" s="2"/>
    </row>
    <row r="779" spans="11:12" ht="15.75" customHeight="1" x14ac:dyDescent="0.25">
      <c r="K779" s="2"/>
      <c r="L779" s="2"/>
    </row>
    <row r="780" spans="11:12" ht="15.75" customHeight="1" x14ac:dyDescent="0.25">
      <c r="K780" s="2"/>
      <c r="L780" s="2"/>
    </row>
    <row r="781" spans="11:12" ht="15.75" customHeight="1" x14ac:dyDescent="0.25">
      <c r="K781" s="2"/>
      <c r="L781" s="2"/>
    </row>
    <row r="782" spans="11:12" ht="15.75" customHeight="1" x14ac:dyDescent="0.25">
      <c r="K782" s="2"/>
      <c r="L782" s="2"/>
    </row>
    <row r="783" spans="11:12" ht="15.75" customHeight="1" x14ac:dyDescent="0.25">
      <c r="K783" s="2"/>
      <c r="L783" s="2"/>
    </row>
    <row r="784" spans="11:12" ht="15.75" customHeight="1" x14ac:dyDescent="0.25">
      <c r="K784" s="2"/>
      <c r="L784" s="2"/>
    </row>
    <row r="785" spans="11:12" ht="15.75" customHeight="1" x14ac:dyDescent="0.25">
      <c r="K785" s="2"/>
      <c r="L785" s="2"/>
    </row>
    <row r="786" spans="11:12" ht="15.75" customHeight="1" x14ac:dyDescent="0.25">
      <c r="K786" s="2"/>
      <c r="L786" s="2"/>
    </row>
    <row r="787" spans="11:12" ht="15.75" customHeight="1" x14ac:dyDescent="0.25">
      <c r="K787" s="2"/>
      <c r="L787" s="2"/>
    </row>
    <row r="788" spans="11:12" ht="15.75" customHeight="1" x14ac:dyDescent="0.25">
      <c r="K788" s="2"/>
      <c r="L788" s="2"/>
    </row>
    <row r="789" spans="11:12" ht="15.75" customHeight="1" x14ac:dyDescent="0.25">
      <c r="K789" s="2"/>
      <c r="L789" s="2"/>
    </row>
    <row r="790" spans="11:12" ht="15.75" customHeight="1" x14ac:dyDescent="0.25">
      <c r="K790" s="2"/>
      <c r="L790" s="2"/>
    </row>
    <row r="791" spans="11:12" ht="15.75" customHeight="1" x14ac:dyDescent="0.25">
      <c r="K791" s="2"/>
      <c r="L791" s="2"/>
    </row>
    <row r="792" spans="11:12" ht="15.75" customHeight="1" x14ac:dyDescent="0.25">
      <c r="K792" s="2"/>
      <c r="L792" s="2"/>
    </row>
    <row r="793" spans="11:12" ht="15.75" customHeight="1" x14ac:dyDescent="0.25">
      <c r="K793" s="2"/>
      <c r="L793" s="2"/>
    </row>
    <row r="794" spans="11:12" ht="15.75" customHeight="1" x14ac:dyDescent="0.25">
      <c r="K794" s="2"/>
      <c r="L794" s="2"/>
    </row>
    <row r="795" spans="11:12" ht="15.75" customHeight="1" x14ac:dyDescent="0.25">
      <c r="K795" s="2"/>
      <c r="L795" s="2"/>
    </row>
    <row r="796" spans="11:12" ht="15.75" customHeight="1" x14ac:dyDescent="0.25">
      <c r="K796" s="2"/>
      <c r="L796" s="2"/>
    </row>
    <row r="797" spans="11:12" ht="15.75" customHeight="1" x14ac:dyDescent="0.25">
      <c r="K797" s="2"/>
      <c r="L797" s="2"/>
    </row>
    <row r="798" spans="11:12" ht="15.75" customHeight="1" x14ac:dyDescent="0.25">
      <c r="K798" s="2"/>
      <c r="L798" s="2"/>
    </row>
    <row r="799" spans="11:12" ht="15.75" customHeight="1" x14ac:dyDescent="0.25">
      <c r="K799" s="2"/>
      <c r="L799" s="2"/>
    </row>
    <row r="800" spans="11:12" ht="15.75" customHeight="1" x14ac:dyDescent="0.25">
      <c r="K800" s="2"/>
      <c r="L800" s="2"/>
    </row>
    <row r="801" spans="11:12" ht="15.75" customHeight="1" x14ac:dyDescent="0.25">
      <c r="K801" s="2"/>
      <c r="L801" s="2"/>
    </row>
    <row r="802" spans="11:12" ht="15.75" customHeight="1" x14ac:dyDescent="0.25">
      <c r="K802" s="2"/>
      <c r="L802" s="2"/>
    </row>
    <row r="803" spans="11:12" ht="15.75" customHeight="1" x14ac:dyDescent="0.25">
      <c r="K803" s="2"/>
      <c r="L803" s="2"/>
    </row>
    <row r="804" spans="11:12" ht="15.75" customHeight="1" x14ac:dyDescent="0.25">
      <c r="K804" s="2"/>
      <c r="L804" s="2"/>
    </row>
    <row r="805" spans="11:12" ht="15.75" customHeight="1" x14ac:dyDescent="0.25">
      <c r="K805" s="2"/>
      <c r="L805" s="2"/>
    </row>
    <row r="806" spans="11:12" ht="15.75" customHeight="1" x14ac:dyDescent="0.25">
      <c r="K806" s="2"/>
      <c r="L806" s="2"/>
    </row>
    <row r="807" spans="11:12" ht="15.75" customHeight="1" x14ac:dyDescent="0.25">
      <c r="K807" s="2"/>
      <c r="L807" s="2"/>
    </row>
    <row r="808" spans="11:12" ht="15.75" customHeight="1" x14ac:dyDescent="0.25">
      <c r="K808" s="2"/>
      <c r="L808" s="2"/>
    </row>
    <row r="809" spans="11:12" ht="15.75" customHeight="1" x14ac:dyDescent="0.25">
      <c r="K809" s="2"/>
      <c r="L809" s="2"/>
    </row>
    <row r="810" spans="11:12" ht="15.75" customHeight="1" x14ac:dyDescent="0.25">
      <c r="K810" s="2"/>
      <c r="L810" s="2"/>
    </row>
    <row r="811" spans="11:12" ht="15.75" customHeight="1" x14ac:dyDescent="0.25">
      <c r="K811" s="2"/>
      <c r="L811" s="2"/>
    </row>
    <row r="812" spans="11:12" ht="15.75" customHeight="1" x14ac:dyDescent="0.25">
      <c r="K812" s="2"/>
      <c r="L812" s="2"/>
    </row>
    <row r="813" spans="11:12" ht="15.75" customHeight="1" x14ac:dyDescent="0.25">
      <c r="K813" s="2"/>
      <c r="L813" s="2"/>
    </row>
    <row r="814" spans="11:12" ht="15.75" customHeight="1" x14ac:dyDescent="0.25">
      <c r="K814" s="2"/>
      <c r="L814" s="2"/>
    </row>
    <row r="815" spans="11:12" ht="15.75" customHeight="1" x14ac:dyDescent="0.25">
      <c r="K815" s="2"/>
      <c r="L815" s="2"/>
    </row>
    <row r="816" spans="11:12" ht="15.75" customHeight="1" x14ac:dyDescent="0.25">
      <c r="K816" s="2"/>
      <c r="L816" s="2"/>
    </row>
    <row r="817" spans="11:12" ht="15.75" customHeight="1" x14ac:dyDescent="0.25">
      <c r="K817" s="2"/>
      <c r="L817" s="2"/>
    </row>
    <row r="818" spans="11:12" ht="15.75" customHeight="1" x14ac:dyDescent="0.25">
      <c r="K818" s="2"/>
      <c r="L818" s="2"/>
    </row>
    <row r="819" spans="11:12" ht="15.75" customHeight="1" x14ac:dyDescent="0.25">
      <c r="K819" s="2"/>
      <c r="L819" s="2"/>
    </row>
    <row r="820" spans="11:12" ht="15.75" customHeight="1" x14ac:dyDescent="0.25">
      <c r="K820" s="2"/>
      <c r="L820" s="2"/>
    </row>
    <row r="821" spans="11:12" ht="15.75" customHeight="1" x14ac:dyDescent="0.25">
      <c r="K821" s="2"/>
      <c r="L821" s="2"/>
    </row>
    <row r="822" spans="11:12" ht="15.75" customHeight="1" x14ac:dyDescent="0.25">
      <c r="K822" s="2"/>
      <c r="L822" s="2"/>
    </row>
    <row r="823" spans="11:12" ht="15.75" customHeight="1" x14ac:dyDescent="0.25">
      <c r="K823" s="2"/>
      <c r="L823" s="2"/>
    </row>
    <row r="824" spans="11:12" ht="15.75" customHeight="1" x14ac:dyDescent="0.25">
      <c r="K824" s="2"/>
      <c r="L824" s="2"/>
    </row>
    <row r="825" spans="11:12" ht="15.75" customHeight="1" x14ac:dyDescent="0.25">
      <c r="K825" s="2"/>
      <c r="L825" s="2"/>
    </row>
    <row r="826" spans="11:12" ht="15.75" customHeight="1" x14ac:dyDescent="0.25">
      <c r="K826" s="2"/>
      <c r="L826" s="2"/>
    </row>
    <row r="827" spans="11:12" ht="15.75" customHeight="1" x14ac:dyDescent="0.25">
      <c r="K827" s="2"/>
      <c r="L827" s="2"/>
    </row>
    <row r="828" spans="11:12" ht="15.75" customHeight="1" x14ac:dyDescent="0.25">
      <c r="K828" s="2"/>
      <c r="L828" s="2"/>
    </row>
    <row r="829" spans="11:12" ht="15.75" customHeight="1" x14ac:dyDescent="0.25">
      <c r="K829" s="2"/>
      <c r="L829" s="2"/>
    </row>
    <row r="830" spans="11:12" ht="15.75" customHeight="1" x14ac:dyDescent="0.25">
      <c r="K830" s="2"/>
      <c r="L830" s="2"/>
    </row>
    <row r="831" spans="11:12" ht="15.75" customHeight="1" x14ac:dyDescent="0.25">
      <c r="K831" s="2"/>
      <c r="L831" s="2"/>
    </row>
    <row r="832" spans="11:12" ht="15.75" customHeight="1" x14ac:dyDescent="0.25">
      <c r="K832" s="2"/>
      <c r="L832" s="2"/>
    </row>
    <row r="833" spans="11:12" ht="15.75" customHeight="1" x14ac:dyDescent="0.25">
      <c r="K833" s="2"/>
      <c r="L833" s="2"/>
    </row>
    <row r="834" spans="11:12" ht="15.75" customHeight="1" x14ac:dyDescent="0.25">
      <c r="K834" s="2"/>
      <c r="L834" s="2"/>
    </row>
    <row r="835" spans="11:12" ht="15.75" customHeight="1" x14ac:dyDescent="0.25">
      <c r="K835" s="2"/>
      <c r="L835" s="2"/>
    </row>
    <row r="836" spans="11:12" ht="15.75" customHeight="1" x14ac:dyDescent="0.25">
      <c r="K836" s="2"/>
      <c r="L836" s="2"/>
    </row>
    <row r="837" spans="11:12" ht="15.75" customHeight="1" x14ac:dyDescent="0.25">
      <c r="K837" s="2"/>
      <c r="L837" s="2"/>
    </row>
    <row r="838" spans="11:12" ht="15.75" customHeight="1" x14ac:dyDescent="0.25">
      <c r="K838" s="2"/>
      <c r="L838" s="2"/>
    </row>
    <row r="839" spans="11:12" ht="15.75" customHeight="1" x14ac:dyDescent="0.25">
      <c r="K839" s="2"/>
      <c r="L839" s="2"/>
    </row>
    <row r="840" spans="11:12" ht="15.75" customHeight="1" x14ac:dyDescent="0.25">
      <c r="K840" s="2"/>
      <c r="L840" s="2"/>
    </row>
    <row r="841" spans="11:12" ht="15.75" customHeight="1" x14ac:dyDescent="0.25">
      <c r="K841" s="2"/>
      <c r="L841" s="2"/>
    </row>
    <row r="842" spans="11:12" ht="15.75" customHeight="1" x14ac:dyDescent="0.25">
      <c r="K842" s="2"/>
      <c r="L842" s="2"/>
    </row>
    <row r="843" spans="11:12" ht="15.75" customHeight="1" x14ac:dyDescent="0.25">
      <c r="K843" s="2"/>
      <c r="L843" s="2"/>
    </row>
    <row r="844" spans="11:12" ht="15.75" customHeight="1" x14ac:dyDescent="0.25">
      <c r="K844" s="2"/>
      <c r="L844" s="2"/>
    </row>
    <row r="845" spans="11:12" ht="15.75" customHeight="1" x14ac:dyDescent="0.25">
      <c r="K845" s="2"/>
      <c r="L845" s="2"/>
    </row>
    <row r="846" spans="11:12" ht="15.75" customHeight="1" x14ac:dyDescent="0.25">
      <c r="K846" s="2"/>
      <c r="L846" s="2"/>
    </row>
    <row r="847" spans="11:12" ht="15.75" customHeight="1" x14ac:dyDescent="0.25">
      <c r="K847" s="2"/>
      <c r="L847" s="2"/>
    </row>
    <row r="848" spans="11:12" ht="15.75" customHeight="1" x14ac:dyDescent="0.25">
      <c r="K848" s="2"/>
      <c r="L848" s="2"/>
    </row>
    <row r="849" spans="11:12" ht="15.75" customHeight="1" x14ac:dyDescent="0.25">
      <c r="K849" s="2"/>
      <c r="L849" s="2"/>
    </row>
    <row r="850" spans="11:12" ht="15.75" customHeight="1" x14ac:dyDescent="0.25">
      <c r="K850" s="2"/>
      <c r="L850" s="2"/>
    </row>
    <row r="851" spans="11:12" ht="15.75" customHeight="1" x14ac:dyDescent="0.25">
      <c r="K851" s="2"/>
      <c r="L851" s="2"/>
    </row>
    <row r="852" spans="11:12" ht="15.75" customHeight="1" x14ac:dyDescent="0.25">
      <c r="K852" s="2"/>
      <c r="L852" s="2"/>
    </row>
    <row r="853" spans="11:12" ht="15.75" customHeight="1" x14ac:dyDescent="0.25">
      <c r="K853" s="2"/>
      <c r="L853" s="2"/>
    </row>
    <row r="854" spans="11:12" ht="15.75" customHeight="1" x14ac:dyDescent="0.25">
      <c r="K854" s="2"/>
      <c r="L854" s="2"/>
    </row>
    <row r="855" spans="11:12" ht="15.75" customHeight="1" x14ac:dyDescent="0.25">
      <c r="K855" s="2"/>
      <c r="L855" s="2"/>
    </row>
    <row r="856" spans="11:12" ht="15.75" customHeight="1" x14ac:dyDescent="0.25">
      <c r="K856" s="2"/>
      <c r="L856" s="2"/>
    </row>
    <row r="857" spans="11:12" ht="15.75" customHeight="1" x14ac:dyDescent="0.25">
      <c r="K857" s="2"/>
      <c r="L857" s="2"/>
    </row>
    <row r="858" spans="11:12" ht="15.75" customHeight="1" x14ac:dyDescent="0.25">
      <c r="K858" s="2"/>
      <c r="L858" s="2"/>
    </row>
    <row r="859" spans="11:12" ht="15.75" customHeight="1" x14ac:dyDescent="0.25">
      <c r="K859" s="2"/>
      <c r="L859" s="2"/>
    </row>
    <row r="860" spans="11:12" ht="15.75" customHeight="1" x14ac:dyDescent="0.25">
      <c r="K860" s="2"/>
      <c r="L860" s="2"/>
    </row>
    <row r="861" spans="11:12" ht="15.75" customHeight="1" x14ac:dyDescent="0.25">
      <c r="K861" s="2"/>
      <c r="L861" s="2"/>
    </row>
    <row r="862" spans="11:12" ht="15.75" customHeight="1" x14ac:dyDescent="0.25">
      <c r="K862" s="2"/>
      <c r="L862" s="2"/>
    </row>
    <row r="863" spans="11:12" ht="15.75" customHeight="1" x14ac:dyDescent="0.25">
      <c r="K863" s="2"/>
      <c r="L863" s="2"/>
    </row>
    <row r="864" spans="11:12" ht="15.75" customHeight="1" x14ac:dyDescent="0.25">
      <c r="K864" s="2"/>
      <c r="L864" s="2"/>
    </row>
    <row r="865" spans="11:12" ht="15.75" customHeight="1" x14ac:dyDescent="0.25">
      <c r="K865" s="2"/>
      <c r="L865" s="2"/>
    </row>
    <row r="866" spans="11:12" ht="15.75" customHeight="1" x14ac:dyDescent="0.25">
      <c r="K866" s="2"/>
      <c r="L866" s="2"/>
    </row>
    <row r="867" spans="11:12" ht="15.75" customHeight="1" x14ac:dyDescent="0.25">
      <c r="K867" s="2"/>
      <c r="L867" s="2"/>
    </row>
    <row r="868" spans="11:12" ht="15.75" customHeight="1" x14ac:dyDescent="0.25">
      <c r="K868" s="2"/>
      <c r="L868" s="2"/>
    </row>
    <row r="869" spans="11:12" ht="15.75" customHeight="1" x14ac:dyDescent="0.25">
      <c r="K869" s="2"/>
      <c r="L869" s="2"/>
    </row>
    <row r="870" spans="11:12" ht="15.75" customHeight="1" x14ac:dyDescent="0.25">
      <c r="K870" s="2"/>
      <c r="L870" s="2"/>
    </row>
    <row r="871" spans="11:12" ht="15.75" customHeight="1" x14ac:dyDescent="0.25">
      <c r="K871" s="2"/>
      <c r="L871" s="2"/>
    </row>
    <row r="872" spans="11:12" ht="15.75" customHeight="1" x14ac:dyDescent="0.25">
      <c r="K872" s="2"/>
      <c r="L872" s="2"/>
    </row>
    <row r="873" spans="11:12" ht="15.75" customHeight="1" x14ac:dyDescent="0.25">
      <c r="K873" s="2"/>
      <c r="L873" s="2"/>
    </row>
    <row r="874" spans="11:12" ht="15.75" customHeight="1" x14ac:dyDescent="0.25">
      <c r="K874" s="2"/>
      <c r="L874" s="2"/>
    </row>
    <row r="875" spans="11:12" ht="15.75" customHeight="1" x14ac:dyDescent="0.25">
      <c r="K875" s="2"/>
      <c r="L875" s="2"/>
    </row>
    <row r="876" spans="11:12" ht="15.75" customHeight="1" x14ac:dyDescent="0.25">
      <c r="K876" s="2"/>
      <c r="L876" s="2"/>
    </row>
    <row r="877" spans="11:12" ht="15.75" customHeight="1" x14ac:dyDescent="0.25">
      <c r="K877" s="2"/>
      <c r="L877" s="2"/>
    </row>
    <row r="878" spans="11:12" ht="15.75" customHeight="1" x14ac:dyDescent="0.25">
      <c r="K878" s="2"/>
      <c r="L878" s="2"/>
    </row>
    <row r="879" spans="11:12" ht="15.75" customHeight="1" x14ac:dyDescent="0.25">
      <c r="K879" s="2"/>
      <c r="L879" s="2"/>
    </row>
    <row r="880" spans="11:12" ht="15.75" customHeight="1" x14ac:dyDescent="0.25">
      <c r="K880" s="2"/>
      <c r="L880" s="2"/>
    </row>
    <row r="881" spans="11:12" ht="15.75" customHeight="1" x14ac:dyDescent="0.25">
      <c r="K881" s="2"/>
      <c r="L881" s="2"/>
    </row>
    <row r="882" spans="11:12" ht="15.75" customHeight="1" x14ac:dyDescent="0.25">
      <c r="K882" s="2"/>
      <c r="L882" s="2"/>
    </row>
    <row r="883" spans="11:12" ht="15.75" customHeight="1" x14ac:dyDescent="0.25">
      <c r="K883" s="2"/>
      <c r="L883" s="2"/>
    </row>
    <row r="884" spans="11:12" ht="15.75" customHeight="1" x14ac:dyDescent="0.25">
      <c r="K884" s="2"/>
      <c r="L884" s="2"/>
    </row>
    <row r="885" spans="11:12" ht="15.75" customHeight="1" x14ac:dyDescent="0.25">
      <c r="K885" s="2"/>
      <c r="L885" s="2"/>
    </row>
    <row r="886" spans="11:12" ht="15.75" customHeight="1" x14ac:dyDescent="0.25">
      <c r="K886" s="2"/>
      <c r="L886" s="2"/>
    </row>
    <row r="887" spans="11:12" ht="15.75" customHeight="1" x14ac:dyDescent="0.25">
      <c r="K887" s="2"/>
      <c r="L887" s="2"/>
    </row>
    <row r="888" spans="11:12" ht="15.75" customHeight="1" x14ac:dyDescent="0.25">
      <c r="K888" s="2"/>
      <c r="L888" s="2"/>
    </row>
    <row r="889" spans="11:12" ht="15.75" customHeight="1" x14ac:dyDescent="0.25">
      <c r="K889" s="2"/>
      <c r="L889" s="2"/>
    </row>
    <row r="890" spans="11:12" ht="15.75" customHeight="1" x14ac:dyDescent="0.25">
      <c r="K890" s="2"/>
      <c r="L890" s="2"/>
    </row>
    <row r="891" spans="11:12" ht="15.75" customHeight="1" x14ac:dyDescent="0.25">
      <c r="K891" s="2"/>
      <c r="L891" s="2"/>
    </row>
    <row r="892" spans="11:12" ht="15.75" customHeight="1" x14ac:dyDescent="0.25">
      <c r="K892" s="2"/>
      <c r="L892" s="2"/>
    </row>
    <row r="893" spans="11:12" ht="15.75" customHeight="1" x14ac:dyDescent="0.25">
      <c r="K893" s="2"/>
      <c r="L893" s="2"/>
    </row>
    <row r="894" spans="11:12" ht="15.75" customHeight="1" x14ac:dyDescent="0.25">
      <c r="K894" s="2"/>
      <c r="L894" s="2"/>
    </row>
    <row r="895" spans="11:12" ht="15.75" customHeight="1" x14ac:dyDescent="0.25">
      <c r="K895" s="2"/>
      <c r="L895" s="2"/>
    </row>
    <row r="896" spans="11:12" ht="15.75" customHeight="1" x14ac:dyDescent="0.25">
      <c r="K896" s="2"/>
      <c r="L896" s="2"/>
    </row>
    <row r="897" spans="11:12" ht="15.75" customHeight="1" x14ac:dyDescent="0.25">
      <c r="K897" s="2"/>
      <c r="L897" s="2"/>
    </row>
    <row r="898" spans="11:12" ht="15.75" customHeight="1" x14ac:dyDescent="0.25">
      <c r="K898" s="2"/>
      <c r="L898" s="2"/>
    </row>
    <row r="899" spans="11:12" ht="15.75" customHeight="1" x14ac:dyDescent="0.25">
      <c r="K899" s="2"/>
      <c r="L899" s="2"/>
    </row>
    <row r="900" spans="11:12" ht="15.75" customHeight="1" x14ac:dyDescent="0.25">
      <c r="K900" s="2"/>
      <c r="L900" s="2"/>
    </row>
    <row r="901" spans="11:12" ht="15.75" customHeight="1" x14ac:dyDescent="0.25">
      <c r="K901" s="2"/>
      <c r="L901" s="2"/>
    </row>
    <row r="902" spans="11:12" ht="15.75" customHeight="1" x14ac:dyDescent="0.25">
      <c r="K902" s="2"/>
      <c r="L902" s="2"/>
    </row>
    <row r="903" spans="11:12" ht="15.75" customHeight="1" x14ac:dyDescent="0.25">
      <c r="K903" s="2"/>
      <c r="L903" s="2"/>
    </row>
    <row r="904" spans="11:12" ht="15.75" customHeight="1" x14ac:dyDescent="0.25">
      <c r="K904" s="2"/>
      <c r="L904" s="2"/>
    </row>
    <row r="905" spans="11:12" ht="15.75" customHeight="1" x14ac:dyDescent="0.25">
      <c r="K905" s="2"/>
      <c r="L905" s="2"/>
    </row>
    <row r="906" spans="11:12" ht="15.75" customHeight="1" x14ac:dyDescent="0.25">
      <c r="K906" s="2"/>
      <c r="L906" s="2"/>
    </row>
    <row r="907" spans="11:12" ht="15.75" customHeight="1" x14ac:dyDescent="0.25">
      <c r="K907" s="2"/>
      <c r="L907" s="2"/>
    </row>
    <row r="908" spans="11:12" ht="15.75" customHeight="1" x14ac:dyDescent="0.25">
      <c r="K908" s="2"/>
      <c r="L908" s="2"/>
    </row>
    <row r="909" spans="11:12" ht="15.75" customHeight="1" x14ac:dyDescent="0.25">
      <c r="K909" s="2"/>
      <c r="L909" s="2"/>
    </row>
    <row r="910" spans="11:12" ht="15.75" customHeight="1" x14ac:dyDescent="0.25">
      <c r="K910" s="2"/>
      <c r="L910" s="2"/>
    </row>
    <row r="911" spans="11:12" ht="15.75" customHeight="1" x14ac:dyDescent="0.25">
      <c r="K911" s="2"/>
      <c r="L911" s="2"/>
    </row>
    <row r="912" spans="11:12" ht="15.75" customHeight="1" x14ac:dyDescent="0.25">
      <c r="K912" s="2"/>
      <c r="L912" s="2"/>
    </row>
    <row r="913" spans="11:12" ht="15.75" customHeight="1" x14ac:dyDescent="0.25">
      <c r="K913" s="2"/>
      <c r="L913" s="2"/>
    </row>
    <row r="914" spans="11:12" ht="15.75" customHeight="1" x14ac:dyDescent="0.25">
      <c r="K914" s="2"/>
      <c r="L914" s="2"/>
    </row>
    <row r="915" spans="11:12" ht="15.75" customHeight="1" x14ac:dyDescent="0.25">
      <c r="K915" s="2"/>
      <c r="L915" s="2"/>
    </row>
    <row r="916" spans="11:12" ht="15.75" customHeight="1" x14ac:dyDescent="0.25">
      <c r="K916" s="2"/>
      <c r="L916" s="2"/>
    </row>
    <row r="917" spans="11:12" ht="15.75" customHeight="1" x14ac:dyDescent="0.25">
      <c r="K917" s="2"/>
      <c r="L917" s="2"/>
    </row>
    <row r="918" spans="11:12" ht="15.75" customHeight="1" x14ac:dyDescent="0.25">
      <c r="K918" s="2"/>
      <c r="L918" s="2"/>
    </row>
    <row r="919" spans="11:12" ht="15.75" customHeight="1" x14ac:dyDescent="0.25">
      <c r="K919" s="2"/>
      <c r="L919" s="2"/>
    </row>
    <row r="920" spans="11:12" ht="15.75" customHeight="1" x14ac:dyDescent="0.25">
      <c r="K920" s="2"/>
      <c r="L920" s="2"/>
    </row>
    <row r="921" spans="11:12" ht="15.75" customHeight="1" x14ac:dyDescent="0.25">
      <c r="K921" s="2"/>
      <c r="L921" s="2"/>
    </row>
    <row r="922" spans="11:12" ht="15.75" customHeight="1" x14ac:dyDescent="0.25">
      <c r="K922" s="2"/>
      <c r="L922" s="2"/>
    </row>
    <row r="923" spans="11:12" ht="15.75" customHeight="1" x14ac:dyDescent="0.25">
      <c r="K923" s="2"/>
      <c r="L923" s="2"/>
    </row>
    <row r="924" spans="11:12" ht="15.75" customHeight="1" x14ac:dyDescent="0.25">
      <c r="K924" s="2"/>
      <c r="L924" s="2"/>
    </row>
    <row r="925" spans="11:12" ht="15.75" customHeight="1" x14ac:dyDescent="0.25">
      <c r="K925" s="2"/>
      <c r="L925" s="2"/>
    </row>
    <row r="926" spans="11:12" ht="15.75" customHeight="1" x14ac:dyDescent="0.25">
      <c r="K926" s="2"/>
      <c r="L926" s="2"/>
    </row>
    <row r="927" spans="11:12" ht="15.75" customHeight="1" x14ac:dyDescent="0.25">
      <c r="K927" s="2"/>
      <c r="L927" s="2"/>
    </row>
    <row r="928" spans="11:12" ht="15.75" customHeight="1" x14ac:dyDescent="0.25">
      <c r="K928" s="2"/>
      <c r="L928" s="2"/>
    </row>
    <row r="929" spans="11:12" ht="15.75" customHeight="1" x14ac:dyDescent="0.25">
      <c r="K929" s="2"/>
      <c r="L929" s="2"/>
    </row>
    <row r="930" spans="11:12" ht="15.75" customHeight="1" x14ac:dyDescent="0.25">
      <c r="K930" s="2"/>
      <c r="L930" s="2"/>
    </row>
    <row r="931" spans="11:12" ht="15.75" customHeight="1" x14ac:dyDescent="0.25">
      <c r="K931" s="2"/>
      <c r="L931" s="2"/>
    </row>
    <row r="932" spans="11:12" ht="15.75" customHeight="1" x14ac:dyDescent="0.25">
      <c r="K932" s="2"/>
      <c r="L932" s="2"/>
    </row>
    <row r="933" spans="11:12" ht="15.75" customHeight="1" x14ac:dyDescent="0.25">
      <c r="K933" s="2"/>
      <c r="L933" s="2"/>
    </row>
    <row r="934" spans="11:12" ht="15.75" customHeight="1" x14ac:dyDescent="0.25">
      <c r="K934" s="2"/>
      <c r="L934" s="2"/>
    </row>
    <row r="935" spans="11:12" ht="15.75" customHeight="1" x14ac:dyDescent="0.25">
      <c r="K935" s="2"/>
      <c r="L935" s="2"/>
    </row>
    <row r="936" spans="11:12" ht="15.75" customHeight="1" x14ac:dyDescent="0.25">
      <c r="K936" s="2"/>
      <c r="L936" s="2"/>
    </row>
    <row r="937" spans="11:12" ht="15.75" customHeight="1" x14ac:dyDescent="0.25">
      <c r="K937" s="2"/>
      <c r="L937" s="2"/>
    </row>
    <row r="938" spans="11:12" ht="15.75" customHeight="1" x14ac:dyDescent="0.25">
      <c r="K938" s="2"/>
      <c r="L938" s="2"/>
    </row>
    <row r="939" spans="11:12" ht="15.75" customHeight="1" x14ac:dyDescent="0.25">
      <c r="K939" s="2"/>
      <c r="L939" s="2"/>
    </row>
    <row r="940" spans="11:12" ht="15.75" customHeight="1" x14ac:dyDescent="0.25">
      <c r="K940" s="2"/>
      <c r="L940" s="2"/>
    </row>
    <row r="941" spans="11:12" ht="15.75" customHeight="1" x14ac:dyDescent="0.25">
      <c r="K941" s="2"/>
      <c r="L941" s="2"/>
    </row>
    <row r="942" spans="11:12" ht="15.75" customHeight="1" x14ac:dyDescent="0.25">
      <c r="K942" s="2"/>
      <c r="L942" s="2"/>
    </row>
    <row r="943" spans="11:12" ht="15.75" customHeight="1" x14ac:dyDescent="0.25">
      <c r="K943" s="2"/>
      <c r="L943" s="2"/>
    </row>
    <row r="944" spans="11:12" ht="15.75" customHeight="1" x14ac:dyDescent="0.25">
      <c r="K944" s="2"/>
      <c r="L944" s="2"/>
    </row>
    <row r="945" spans="11:12" ht="15.75" customHeight="1" x14ac:dyDescent="0.25">
      <c r="K945" s="2"/>
      <c r="L945" s="2"/>
    </row>
    <row r="946" spans="11:12" ht="15.75" customHeight="1" x14ac:dyDescent="0.25">
      <c r="K946" s="2"/>
      <c r="L946" s="2"/>
    </row>
    <row r="947" spans="11:12" ht="15.75" customHeight="1" x14ac:dyDescent="0.25">
      <c r="K947" s="2"/>
      <c r="L947" s="2"/>
    </row>
    <row r="948" spans="11:12" ht="15.75" customHeight="1" x14ac:dyDescent="0.25">
      <c r="K948" s="2"/>
      <c r="L948" s="2"/>
    </row>
    <row r="949" spans="11:12" ht="15.75" customHeight="1" x14ac:dyDescent="0.25">
      <c r="K949" s="2"/>
      <c r="L949" s="2"/>
    </row>
    <row r="950" spans="11:12" ht="15.75" customHeight="1" x14ac:dyDescent="0.25">
      <c r="K950" s="2"/>
      <c r="L950" s="2"/>
    </row>
    <row r="951" spans="11:12" ht="15.75" customHeight="1" x14ac:dyDescent="0.25">
      <c r="K951" s="2"/>
      <c r="L951" s="2"/>
    </row>
    <row r="952" spans="11:12" ht="15.75" customHeight="1" x14ac:dyDescent="0.25">
      <c r="K952" s="2"/>
      <c r="L952" s="2"/>
    </row>
    <row r="953" spans="11:12" ht="15.75" customHeight="1" x14ac:dyDescent="0.25">
      <c r="K953" s="2"/>
      <c r="L953" s="2"/>
    </row>
    <row r="954" spans="11:12" ht="15.75" customHeight="1" x14ac:dyDescent="0.25">
      <c r="K954" s="2"/>
      <c r="L954" s="2"/>
    </row>
    <row r="955" spans="11:12" ht="15.75" customHeight="1" x14ac:dyDescent="0.25">
      <c r="K955" s="2"/>
      <c r="L955" s="2"/>
    </row>
    <row r="956" spans="11:12" ht="15.75" customHeight="1" x14ac:dyDescent="0.25">
      <c r="K956" s="2"/>
      <c r="L956" s="2"/>
    </row>
    <row r="957" spans="11:12" ht="15.75" customHeight="1" x14ac:dyDescent="0.25">
      <c r="K957" s="2"/>
      <c r="L957" s="2"/>
    </row>
    <row r="958" spans="11:12" ht="15.75" customHeight="1" x14ac:dyDescent="0.25">
      <c r="K958" s="2"/>
      <c r="L958" s="2"/>
    </row>
    <row r="959" spans="11:12" ht="15.75" customHeight="1" x14ac:dyDescent="0.25">
      <c r="K959" s="2"/>
      <c r="L959" s="2"/>
    </row>
    <row r="960" spans="11:12" ht="15.75" customHeight="1" x14ac:dyDescent="0.25">
      <c r="K960" s="2"/>
      <c r="L960" s="2"/>
    </row>
    <row r="961" spans="11:12" ht="15.75" customHeight="1" x14ac:dyDescent="0.25">
      <c r="K961" s="2"/>
      <c r="L961" s="2"/>
    </row>
    <row r="962" spans="11:12" ht="15.75" customHeight="1" x14ac:dyDescent="0.25">
      <c r="K962" s="2"/>
      <c r="L962" s="2"/>
    </row>
    <row r="963" spans="11:12" ht="15.75" customHeight="1" x14ac:dyDescent="0.25">
      <c r="K963" s="2"/>
      <c r="L963" s="2"/>
    </row>
    <row r="964" spans="11:12" ht="15.75" customHeight="1" x14ac:dyDescent="0.25">
      <c r="K964" s="2"/>
      <c r="L964" s="2"/>
    </row>
    <row r="965" spans="11:12" ht="15.75" customHeight="1" x14ac:dyDescent="0.25">
      <c r="K965" s="2"/>
      <c r="L965" s="2"/>
    </row>
    <row r="966" spans="11:12" ht="15.75" customHeight="1" x14ac:dyDescent="0.25">
      <c r="K966" s="2"/>
      <c r="L966" s="2"/>
    </row>
    <row r="967" spans="11:12" ht="15.75" customHeight="1" x14ac:dyDescent="0.25">
      <c r="K967" s="2"/>
      <c r="L967" s="2"/>
    </row>
    <row r="968" spans="11:12" ht="15.75" customHeight="1" x14ac:dyDescent="0.25">
      <c r="K968" s="2"/>
      <c r="L968" s="2"/>
    </row>
    <row r="969" spans="11:12" ht="15.75" customHeight="1" x14ac:dyDescent="0.25">
      <c r="K969" s="2"/>
      <c r="L969" s="2"/>
    </row>
    <row r="970" spans="11:12" ht="15.75" customHeight="1" x14ac:dyDescent="0.25">
      <c r="K970" s="2"/>
      <c r="L970" s="2"/>
    </row>
    <row r="971" spans="11:12" ht="15.75" customHeight="1" x14ac:dyDescent="0.25">
      <c r="K971" s="2"/>
      <c r="L971" s="2"/>
    </row>
    <row r="972" spans="11:12" ht="15.75" customHeight="1" x14ac:dyDescent="0.25">
      <c r="K972" s="2"/>
      <c r="L972" s="2"/>
    </row>
    <row r="973" spans="11:12" ht="15.75" customHeight="1" x14ac:dyDescent="0.25">
      <c r="K973" s="2"/>
      <c r="L973" s="2"/>
    </row>
    <row r="974" spans="11:12" ht="15.75" customHeight="1" x14ac:dyDescent="0.25">
      <c r="K974" s="2"/>
      <c r="L974" s="2"/>
    </row>
    <row r="975" spans="11:12" ht="15.75" customHeight="1" x14ac:dyDescent="0.25">
      <c r="K975" s="2"/>
      <c r="L975" s="2"/>
    </row>
    <row r="976" spans="11:12" ht="15.75" customHeight="1" x14ac:dyDescent="0.25">
      <c r="K976" s="2"/>
      <c r="L976" s="2"/>
    </row>
    <row r="977" spans="11:12" ht="15.75" customHeight="1" x14ac:dyDescent="0.25">
      <c r="K977" s="2"/>
      <c r="L977" s="2"/>
    </row>
    <row r="978" spans="11:12" ht="15.75" customHeight="1" x14ac:dyDescent="0.25">
      <c r="K978" s="2"/>
      <c r="L978" s="2"/>
    </row>
    <row r="979" spans="11:12" ht="15.75" customHeight="1" x14ac:dyDescent="0.25">
      <c r="K979" s="2"/>
      <c r="L979" s="2"/>
    </row>
    <row r="980" spans="11:12" ht="15.75" customHeight="1" x14ac:dyDescent="0.25">
      <c r="K980" s="2"/>
      <c r="L980" s="2"/>
    </row>
    <row r="981" spans="11:12" ht="15.75" customHeight="1" x14ac:dyDescent="0.25">
      <c r="K981" s="2"/>
      <c r="L981" s="2"/>
    </row>
    <row r="982" spans="11:12" ht="15.75" customHeight="1" x14ac:dyDescent="0.25">
      <c r="K982" s="2"/>
      <c r="L982" s="2"/>
    </row>
    <row r="983" spans="11:12" ht="15.75" customHeight="1" x14ac:dyDescent="0.25">
      <c r="K983" s="2"/>
      <c r="L983" s="2"/>
    </row>
    <row r="984" spans="11:12" ht="15.75" customHeight="1" x14ac:dyDescent="0.25">
      <c r="K984" s="2"/>
      <c r="L984" s="2"/>
    </row>
    <row r="985" spans="11:12" ht="15.75" customHeight="1" x14ac:dyDescent="0.25">
      <c r="K985" s="2"/>
      <c r="L985" s="2"/>
    </row>
    <row r="986" spans="11:12" ht="15.75" customHeight="1" x14ac:dyDescent="0.25">
      <c r="K986" s="2"/>
      <c r="L986" s="2"/>
    </row>
    <row r="987" spans="11:12" ht="15.75" customHeight="1" x14ac:dyDescent="0.25">
      <c r="K987" s="2"/>
      <c r="L987" s="2"/>
    </row>
    <row r="988" spans="11:12" ht="15.75" customHeight="1" x14ac:dyDescent="0.25">
      <c r="K988" s="2"/>
      <c r="L988" s="2"/>
    </row>
    <row r="989" spans="11:12" ht="15.75" customHeight="1" x14ac:dyDescent="0.25">
      <c r="K989" s="2"/>
      <c r="L989" s="2"/>
    </row>
    <row r="990" spans="11:12" ht="15.75" customHeight="1" x14ac:dyDescent="0.25">
      <c r="K990" s="2"/>
      <c r="L990" s="2"/>
    </row>
    <row r="991" spans="11:12" ht="15.75" customHeight="1" x14ac:dyDescent="0.25">
      <c r="K991" s="2"/>
      <c r="L991" s="2"/>
    </row>
    <row r="992" spans="11:12" ht="15.75" customHeight="1" x14ac:dyDescent="0.25">
      <c r="K992" s="2"/>
      <c r="L992" s="2"/>
    </row>
    <row r="993" spans="11:12" ht="15.75" customHeight="1" x14ac:dyDescent="0.25">
      <c r="K993" s="2"/>
      <c r="L993" s="2"/>
    </row>
    <row r="994" spans="11:12" ht="15.75" customHeight="1" x14ac:dyDescent="0.25">
      <c r="K994" s="2"/>
      <c r="L994" s="2"/>
    </row>
    <row r="995" spans="11:12" ht="15.75" customHeight="1" x14ac:dyDescent="0.25">
      <c r="K995" s="2"/>
      <c r="L995" s="2"/>
    </row>
    <row r="996" spans="11:12" ht="15.75" customHeight="1" x14ac:dyDescent="0.25">
      <c r="K996" s="2"/>
      <c r="L996" s="2"/>
    </row>
    <row r="997" spans="11:12" ht="15.75" customHeight="1" x14ac:dyDescent="0.25">
      <c r="K997" s="2"/>
      <c r="L997" s="2"/>
    </row>
    <row r="998" spans="11:12" ht="15.75" customHeight="1" x14ac:dyDescent="0.25">
      <c r="K998" s="2"/>
      <c r="L998" s="2"/>
    </row>
    <row r="999" spans="11:12" ht="15.75" customHeight="1" x14ac:dyDescent="0.25">
      <c r="K999" s="2"/>
      <c r="L999" s="2"/>
    </row>
    <row r="1000" spans="11:12" ht="15.75" customHeight="1" x14ac:dyDescent="0.25">
      <c r="K1000" s="2"/>
      <c r="L1000" s="2"/>
    </row>
  </sheetData>
  <mergeCells count="39">
    <mergeCell ref="P13:Q13"/>
    <mergeCell ref="G13:H13"/>
    <mergeCell ref="J13:K13"/>
    <mergeCell ref="G21:H21"/>
    <mergeCell ref="G17:H17"/>
    <mergeCell ref="K17:L17"/>
    <mergeCell ref="K19:L19"/>
    <mergeCell ref="K15:L15"/>
    <mergeCell ref="G8:H8"/>
    <mergeCell ref="G15:H15"/>
    <mergeCell ref="A15:B15"/>
    <mergeCell ref="D15:E15"/>
    <mergeCell ref="M13:N13"/>
    <mergeCell ref="A13:B13"/>
    <mergeCell ref="D13:E13"/>
    <mergeCell ref="G11:H11"/>
    <mergeCell ref="A10:H10"/>
    <mergeCell ref="D8:E8"/>
    <mergeCell ref="D11:E11"/>
    <mergeCell ref="A8:B8"/>
    <mergeCell ref="A11:B11"/>
    <mergeCell ref="G24:H24"/>
    <mergeCell ref="G19:H19"/>
    <mergeCell ref="A17:B17"/>
    <mergeCell ref="D17:E17"/>
    <mergeCell ref="A19:B19"/>
    <mergeCell ref="D19:E19"/>
    <mergeCell ref="D24:E24"/>
    <mergeCell ref="G20:H20"/>
    <mergeCell ref="A21:B21"/>
    <mergeCell ref="D21:E21"/>
    <mergeCell ref="A1:H1"/>
    <mergeCell ref="G6:H6"/>
    <mergeCell ref="A3:H3"/>
    <mergeCell ref="A4:B4"/>
    <mergeCell ref="D4:E4"/>
    <mergeCell ref="G4:H4"/>
    <mergeCell ref="A6:B6"/>
    <mergeCell ref="D6:E6"/>
  </mergeCells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J12" sqref="J12:K12"/>
    </sheetView>
  </sheetViews>
  <sheetFormatPr baseColWidth="10" defaultColWidth="14.42578125" defaultRowHeight="15" customHeight="1" x14ac:dyDescent="0.25"/>
  <cols>
    <col min="1" max="1" width="10" style="67" customWidth="1"/>
    <col min="2" max="2" width="14.7109375" style="67" customWidth="1"/>
    <col min="3" max="3" width="3.140625" style="67" customWidth="1"/>
    <col min="4" max="4" width="10" style="67" customWidth="1"/>
    <col min="5" max="5" width="18.28515625" style="67" customWidth="1"/>
    <col min="6" max="6" width="3.7109375" style="67" customWidth="1"/>
    <col min="7" max="7" width="10" style="67" customWidth="1"/>
    <col min="8" max="8" width="19.42578125" style="67" customWidth="1"/>
    <col min="9" max="9" width="3.5703125" style="67" customWidth="1"/>
    <col min="10" max="26" width="10" style="67" customWidth="1"/>
    <col min="27" max="16384" width="14.42578125" style="67"/>
  </cols>
  <sheetData>
    <row r="1" spans="1:12" x14ac:dyDescent="0.25">
      <c r="A1" s="144" t="s">
        <v>93</v>
      </c>
      <c r="B1" s="144"/>
      <c r="C1" s="144"/>
      <c r="D1" s="144"/>
      <c r="E1" s="144"/>
      <c r="F1" s="144"/>
      <c r="G1" s="144"/>
      <c r="H1" s="144"/>
    </row>
    <row r="2" spans="1:12" ht="15.75" customHeight="1" x14ac:dyDescent="0.25">
      <c r="A2" s="145" t="s">
        <v>137</v>
      </c>
      <c r="B2" s="126"/>
      <c r="C2" s="126"/>
      <c r="D2" s="126"/>
      <c r="E2" s="126"/>
      <c r="F2" s="126"/>
      <c r="G2" s="126"/>
      <c r="H2" s="127"/>
      <c r="I2" s="121" t="s">
        <v>2</v>
      </c>
      <c r="J2" s="113"/>
      <c r="K2" s="113"/>
      <c r="L2" s="113"/>
    </row>
    <row r="3" spans="1:12" ht="60.75" customHeight="1" x14ac:dyDescent="0.25">
      <c r="A3" s="120" t="s">
        <v>139</v>
      </c>
      <c r="B3" s="119"/>
      <c r="C3" s="78"/>
      <c r="D3" s="120" t="s">
        <v>142</v>
      </c>
      <c r="E3" s="119"/>
      <c r="F3" s="78"/>
      <c r="G3" s="120" t="s">
        <v>145</v>
      </c>
      <c r="H3" s="119"/>
    </row>
    <row r="4" spans="1:12" ht="4.5" customHeight="1" x14ac:dyDescent="0.25">
      <c r="A4" s="77" t="s">
        <v>2</v>
      </c>
      <c r="B4" s="77"/>
      <c r="C4" s="77"/>
      <c r="D4" s="77"/>
      <c r="E4" s="77"/>
      <c r="F4" s="77"/>
      <c r="G4" s="77"/>
      <c r="H4" s="77"/>
    </row>
    <row r="5" spans="1:12" ht="61.5" customHeight="1" x14ac:dyDescent="0.25">
      <c r="A5" s="120" t="s">
        <v>140</v>
      </c>
      <c r="B5" s="119"/>
      <c r="C5" s="78"/>
      <c r="D5" s="120" t="s">
        <v>143</v>
      </c>
      <c r="E5" s="119"/>
      <c r="F5" s="78"/>
      <c r="G5" s="120" t="s">
        <v>147</v>
      </c>
      <c r="H5" s="119"/>
    </row>
    <row r="6" spans="1:12" ht="6" customHeight="1" x14ac:dyDescent="0.25">
      <c r="A6" s="67" t="s">
        <v>2</v>
      </c>
    </row>
    <row r="7" spans="1:12" ht="29.25" customHeight="1" x14ac:dyDescent="0.25">
      <c r="A7" s="120" t="s">
        <v>141</v>
      </c>
      <c r="B7" s="119"/>
      <c r="C7" s="66"/>
      <c r="D7" s="120" t="s">
        <v>144</v>
      </c>
      <c r="E7" s="119"/>
      <c r="F7" s="66"/>
      <c r="G7" s="120" t="s">
        <v>148</v>
      </c>
      <c r="H7" s="119"/>
      <c r="J7" s="4"/>
      <c r="K7" s="4"/>
      <c r="L7" s="4"/>
    </row>
    <row r="8" spans="1:12" ht="2.25" customHeight="1" x14ac:dyDescent="0.25">
      <c r="L8" s="4"/>
    </row>
    <row r="9" spans="1:12" ht="20.25" customHeight="1" x14ac:dyDescent="0.25">
      <c r="A9" s="124" t="s">
        <v>138</v>
      </c>
      <c r="B9" s="124"/>
      <c r="C9" s="124"/>
      <c r="D9" s="124"/>
      <c r="E9" s="124"/>
      <c r="F9" s="124"/>
      <c r="G9" s="124"/>
      <c r="H9" s="124"/>
    </row>
    <row r="10" spans="1:12" ht="58.5" customHeight="1" x14ac:dyDescent="0.25">
      <c r="A10" s="118" t="s">
        <v>150</v>
      </c>
      <c r="B10" s="119"/>
      <c r="C10" s="77"/>
      <c r="D10" s="120" t="s">
        <v>152</v>
      </c>
      <c r="E10" s="119"/>
      <c r="F10" s="78"/>
      <c r="G10" s="117" t="s">
        <v>155</v>
      </c>
      <c r="H10" s="115"/>
    </row>
    <row r="11" spans="1:12" ht="6" customHeight="1" x14ac:dyDescent="0.25">
      <c r="A11" s="76"/>
      <c r="B11" s="76"/>
      <c r="C11" s="77"/>
      <c r="D11" s="77"/>
      <c r="E11" s="77"/>
      <c r="F11" s="77"/>
      <c r="G11" s="77"/>
      <c r="H11" s="77"/>
    </row>
    <row r="12" spans="1:12" ht="45.75" customHeight="1" x14ac:dyDescent="0.25">
      <c r="A12" s="120" t="s">
        <v>149</v>
      </c>
      <c r="B12" s="119"/>
      <c r="C12" s="77"/>
      <c r="D12" s="122" t="s">
        <v>153</v>
      </c>
      <c r="E12" s="123"/>
      <c r="F12" s="78"/>
      <c r="G12" s="122" t="s">
        <v>156</v>
      </c>
      <c r="H12" s="123"/>
      <c r="J12" s="112" t="s">
        <v>2</v>
      </c>
      <c r="K12" s="113"/>
    </row>
    <row r="13" spans="1:12" ht="8.25" customHeight="1" x14ac:dyDescent="0.25">
      <c r="A13" s="76"/>
      <c r="B13" s="76"/>
      <c r="C13" s="77"/>
      <c r="D13" s="77"/>
      <c r="E13" s="77"/>
      <c r="F13" s="77"/>
      <c r="G13" s="77"/>
      <c r="H13" s="77"/>
    </row>
    <row r="14" spans="1:12" ht="61.5" customHeight="1" x14ac:dyDescent="0.25">
      <c r="A14" s="120" t="s">
        <v>151</v>
      </c>
      <c r="B14" s="119"/>
      <c r="C14" s="77"/>
      <c r="D14" s="120" t="s">
        <v>154</v>
      </c>
      <c r="E14" s="119"/>
      <c r="F14" s="77"/>
      <c r="G14" s="122" t="s">
        <v>157</v>
      </c>
      <c r="H14" s="123"/>
    </row>
    <row r="15" spans="1:12" ht="6.75" customHeight="1" x14ac:dyDescent="0.25">
      <c r="A15" s="76"/>
      <c r="B15" s="76"/>
      <c r="C15" s="77"/>
      <c r="D15" s="77"/>
      <c r="E15" s="77"/>
      <c r="F15" s="77"/>
      <c r="G15" s="77"/>
      <c r="H15" s="77"/>
    </row>
    <row r="16" spans="1:12" ht="45" customHeight="1" x14ac:dyDescent="0.25">
      <c r="A16" s="77"/>
      <c r="B16" s="77"/>
      <c r="C16" s="77"/>
      <c r="D16" s="77"/>
      <c r="E16" s="77"/>
      <c r="F16" s="77"/>
      <c r="G16" s="77"/>
      <c r="H16" s="77"/>
    </row>
    <row r="17" spans="1:8" ht="6" customHeight="1" x14ac:dyDescent="0.25"/>
    <row r="18" spans="1:8" ht="47.25" customHeight="1" x14ac:dyDescent="0.25">
      <c r="A18" s="121"/>
      <c r="B18" s="113"/>
      <c r="C18" s="66"/>
      <c r="D18" s="112" t="s">
        <v>2</v>
      </c>
      <c r="E18" s="113"/>
      <c r="G18" s="112"/>
      <c r="H18" s="113"/>
    </row>
    <row r="19" spans="1:8" ht="7.5" customHeight="1" x14ac:dyDescent="0.25">
      <c r="G19" s="112"/>
      <c r="H19" s="113"/>
    </row>
    <row r="20" spans="1:8" ht="46.5" customHeight="1" x14ac:dyDescent="0.25">
      <c r="C20" s="66"/>
      <c r="G20" s="112"/>
      <c r="H20" s="113"/>
    </row>
    <row r="21" spans="1:8" ht="15.75" customHeight="1" x14ac:dyDescent="0.25"/>
    <row r="22" spans="1:8" ht="99" customHeight="1" x14ac:dyDescent="0.25"/>
    <row r="23" spans="1:8" ht="15.75" customHeight="1" x14ac:dyDescent="0.25"/>
    <row r="24" spans="1:8" ht="87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8">
    <mergeCell ref="J12:K12"/>
    <mergeCell ref="A14:B14"/>
    <mergeCell ref="D14:E14"/>
    <mergeCell ref="G14:H14"/>
    <mergeCell ref="G20:H20"/>
    <mergeCell ref="A18:B18"/>
    <mergeCell ref="D18:E18"/>
    <mergeCell ref="G18:H18"/>
    <mergeCell ref="I2:L2"/>
    <mergeCell ref="A3:B3"/>
    <mergeCell ref="D3:E3"/>
    <mergeCell ref="G3:H3"/>
    <mergeCell ref="A7:B7"/>
    <mergeCell ref="D7:E7"/>
    <mergeCell ref="G7:H7"/>
    <mergeCell ref="A1:H1"/>
    <mergeCell ref="G19:H19"/>
    <mergeCell ref="A5:B5"/>
    <mergeCell ref="D5:E5"/>
    <mergeCell ref="G5:H5"/>
    <mergeCell ref="A2:H2"/>
    <mergeCell ref="A9:H9"/>
    <mergeCell ref="A10:B10"/>
    <mergeCell ref="D10:E10"/>
    <mergeCell ref="G10:H10"/>
    <mergeCell ref="A12:B12"/>
    <mergeCell ref="D12:E12"/>
    <mergeCell ref="G12:H1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baseColWidth="10" defaultColWidth="14.42578125" defaultRowHeight="15" x14ac:dyDescent="0.25"/>
  <cols>
    <col min="1" max="1" width="12.140625" style="88" customWidth="1"/>
    <col min="2" max="2" width="15.85546875" style="88" customWidth="1"/>
    <col min="3" max="3" width="15.42578125" style="88" customWidth="1"/>
    <col min="4" max="4" width="13.28515625" style="88" customWidth="1"/>
    <col min="5" max="5" width="12.140625" style="88" customWidth="1"/>
    <col min="6" max="6" width="20.140625" style="88" customWidth="1"/>
    <col min="7" max="7" width="21.7109375" style="88" customWidth="1"/>
    <col min="8" max="8" width="12" style="88" customWidth="1"/>
    <col min="9" max="9" width="30.85546875" style="88" customWidth="1"/>
    <col min="10" max="11" width="25.42578125" style="88" customWidth="1"/>
    <col min="12" max="13" width="9.140625" style="88" customWidth="1"/>
    <col min="14" max="26" width="10" style="88" customWidth="1"/>
    <col min="27" max="16384" width="14.42578125" style="88"/>
  </cols>
  <sheetData>
    <row r="1" spans="1:26" ht="34.5" customHeight="1" x14ac:dyDescent="0.25">
      <c r="A1" s="146" t="s">
        <v>4</v>
      </c>
      <c r="B1" s="147"/>
      <c r="C1" s="148" t="s">
        <v>5</v>
      </c>
      <c r="D1" s="149"/>
      <c r="E1" s="149"/>
      <c r="F1" s="149"/>
      <c r="G1" s="150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x14ac:dyDescent="0.25">
      <c r="A2" s="81" t="s">
        <v>6</v>
      </c>
      <c r="B2" s="82"/>
      <c r="C2" s="151" t="s">
        <v>89</v>
      </c>
      <c r="D2" s="149"/>
      <c r="E2" s="149"/>
      <c r="F2" s="149"/>
      <c r="G2" s="150"/>
      <c r="H2" s="93"/>
      <c r="I2" s="9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25.5" x14ac:dyDescent="0.25">
      <c r="A3" s="95" t="s">
        <v>7</v>
      </c>
      <c r="B3" s="95" t="s">
        <v>8</v>
      </c>
      <c r="C3" s="95" t="s">
        <v>9</v>
      </c>
      <c r="D3" s="95" t="s">
        <v>162</v>
      </c>
      <c r="E3" s="95" t="s">
        <v>10</v>
      </c>
      <c r="F3" s="96" t="s">
        <v>11</v>
      </c>
      <c r="G3" s="97" t="s">
        <v>12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6.5" thickTop="1" thickBot="1" x14ac:dyDescent="0.3">
      <c r="A4" s="92"/>
      <c r="B4" s="92"/>
      <c r="C4" s="92"/>
      <c r="D4" s="92"/>
      <c r="E4" s="92"/>
      <c r="F4" s="92"/>
      <c r="G4" s="92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79.25" thickBot="1" x14ac:dyDescent="0.3">
      <c r="A5" s="97" t="s">
        <v>13</v>
      </c>
      <c r="B5" s="84" t="str">
        <f>+Objetivos!A3</f>
        <v>AUMENTA LA CALIDAD DE  VIDA DE  LOS  CIUDADANOS  APASEENSES</v>
      </c>
      <c r="C5" s="84" t="s">
        <v>173</v>
      </c>
      <c r="D5" s="84" t="s">
        <v>184</v>
      </c>
      <c r="E5" s="80">
        <v>1.5</v>
      </c>
      <c r="F5" s="80" t="s">
        <v>196</v>
      </c>
      <c r="G5" s="86" t="s">
        <v>185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90.75" thickBot="1" x14ac:dyDescent="0.3">
      <c r="A6" s="97" t="s">
        <v>14</v>
      </c>
      <c r="B6" s="84" t="str">
        <f>Objetivos!A10</f>
        <v>REDUCE EL REZAGO SOCIAL EN SERVICIOS BASICOS  DEL MUNICIPIO DE  APASEO EL  GRANDE</v>
      </c>
      <c r="C6" s="87" t="s">
        <v>174</v>
      </c>
      <c r="D6" s="84" t="s">
        <v>183</v>
      </c>
      <c r="E6" s="80">
        <v>0.3</v>
      </c>
      <c r="F6" s="80" t="s">
        <v>196</v>
      </c>
      <c r="G6" s="86" t="s">
        <v>180</v>
      </c>
      <c r="H6" s="87"/>
      <c r="I6" s="84" t="s">
        <v>172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15.5" thickBot="1" x14ac:dyDescent="0.3">
      <c r="A7" s="83" t="s">
        <v>15</v>
      </c>
      <c r="B7" s="84" t="str">
        <f>+Objetivos!A11</f>
        <v>Suficientes servicios de agua potable y drenaje</v>
      </c>
      <c r="C7" s="84" t="s">
        <v>175</v>
      </c>
      <c r="D7" s="84" t="s">
        <v>179</v>
      </c>
      <c r="E7" s="80">
        <v>1</v>
      </c>
      <c r="F7" s="85" t="s">
        <v>78</v>
      </c>
      <c r="G7" s="86" t="s">
        <v>181</v>
      </c>
      <c r="H7" s="87"/>
      <c r="I7" s="86" t="s">
        <v>163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11" customHeight="1" thickBot="1" x14ac:dyDescent="0.3">
      <c r="A8" s="89" t="s">
        <v>16</v>
      </c>
      <c r="B8" s="84" t="str">
        <f>Objetivos!A13</f>
        <v>Suficientes  redes de distribución de agua entubada y drenaje</v>
      </c>
      <c r="C8" s="84" t="s">
        <v>178</v>
      </c>
      <c r="D8" s="84" t="s">
        <v>186</v>
      </c>
      <c r="E8" s="80">
        <v>75</v>
      </c>
      <c r="F8" s="84" t="s">
        <v>187</v>
      </c>
      <c r="G8" s="98" t="s">
        <v>164</v>
      </c>
      <c r="H8" s="87"/>
      <c r="I8" s="84" t="s">
        <v>158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23" customHeight="1" thickBot="1" x14ac:dyDescent="0.3">
      <c r="A9" s="99" t="s">
        <v>18</v>
      </c>
      <c r="B9" s="100" t="str">
        <f>Objetivos!A15</f>
        <v>Apropiadas Redes de  Agua   funcionales</v>
      </c>
      <c r="C9" s="87" t="s">
        <v>211</v>
      </c>
      <c r="D9" s="100" t="s">
        <v>212</v>
      </c>
      <c r="E9" s="80">
        <v>15</v>
      </c>
      <c r="F9" s="80" t="s">
        <v>196</v>
      </c>
      <c r="G9" s="101" t="s">
        <v>165</v>
      </c>
      <c r="H9" s="87"/>
      <c r="I9" s="100" t="s">
        <v>159</v>
      </c>
      <c r="J9" s="102" t="s">
        <v>187</v>
      </c>
      <c r="K9" s="102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69.5" customHeight="1" thickBot="1" x14ac:dyDescent="0.3">
      <c r="A10" s="99" t="s">
        <v>21</v>
      </c>
      <c r="B10" s="100" t="str">
        <f>Objetivos!A17</f>
        <v>Adecuada gestión del Gobierno con Estancias correspondientes</v>
      </c>
      <c r="C10" s="100" t="s">
        <v>209</v>
      </c>
      <c r="D10" s="100" t="s">
        <v>218</v>
      </c>
      <c r="E10" s="80">
        <v>100</v>
      </c>
      <c r="F10" s="90" t="s">
        <v>210</v>
      </c>
      <c r="G10" s="101" t="s">
        <v>219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1.5" customHeight="1" thickBot="1" x14ac:dyDescent="0.3">
      <c r="A11" s="89" t="s">
        <v>22</v>
      </c>
      <c r="B11" s="84" t="str">
        <f>+Objetivos!D11</f>
        <v>Suficiente servicios de electrificación en las comunidades del Municipio</v>
      </c>
      <c r="C11" s="84" t="s">
        <v>213</v>
      </c>
      <c r="D11" s="84" t="s">
        <v>214</v>
      </c>
      <c r="E11" s="80">
        <v>30</v>
      </c>
      <c r="F11" s="80" t="s">
        <v>196</v>
      </c>
      <c r="G11" s="98" t="s">
        <v>190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14" customHeight="1" thickBot="1" x14ac:dyDescent="0.3">
      <c r="A12" s="99" t="s">
        <v>23</v>
      </c>
      <c r="B12" s="100" t="s">
        <v>198</v>
      </c>
      <c r="C12" s="100" t="s">
        <v>199</v>
      </c>
      <c r="D12" s="100" t="s">
        <v>227</v>
      </c>
      <c r="E12" s="80">
        <v>90</v>
      </c>
      <c r="F12" s="80" t="s">
        <v>196</v>
      </c>
      <c r="G12" s="91" t="s">
        <v>200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44" customHeight="1" thickBot="1" x14ac:dyDescent="0.3">
      <c r="A13" s="89" t="s">
        <v>24</v>
      </c>
      <c r="B13" s="84" t="s">
        <v>201</v>
      </c>
      <c r="C13" s="84" t="s">
        <v>222</v>
      </c>
      <c r="D13" s="84" t="s">
        <v>229</v>
      </c>
      <c r="E13" s="80">
        <v>10</v>
      </c>
      <c r="F13" s="80" t="s">
        <v>196</v>
      </c>
      <c r="G13" s="98" t="s">
        <v>180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44" customHeight="1" thickBot="1" x14ac:dyDescent="0.3">
      <c r="A14" s="99" t="s">
        <v>23</v>
      </c>
      <c r="B14" s="84" t="s">
        <v>202</v>
      </c>
      <c r="C14" s="84" t="s">
        <v>220</v>
      </c>
      <c r="D14" s="84" t="s">
        <v>203</v>
      </c>
      <c r="E14" s="80">
        <v>90</v>
      </c>
      <c r="F14" s="80" t="s">
        <v>196</v>
      </c>
      <c r="G14" s="86" t="s">
        <v>181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05.75" customHeight="1" thickBot="1" x14ac:dyDescent="0.3">
      <c r="A15" s="89" t="s">
        <v>26</v>
      </c>
      <c r="B15" s="84" t="s">
        <v>191</v>
      </c>
      <c r="C15" s="84" t="s">
        <v>221</v>
      </c>
      <c r="D15" s="84" t="s">
        <v>231</v>
      </c>
      <c r="E15" s="80">
        <v>3</v>
      </c>
      <c r="F15" s="80" t="s">
        <v>196</v>
      </c>
      <c r="G15" s="91" t="s">
        <v>166</v>
      </c>
      <c r="H15" s="87"/>
      <c r="I15" s="92"/>
      <c r="J15" s="92"/>
      <c r="K15" s="92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2.25" customHeight="1" thickBot="1" x14ac:dyDescent="0.3">
      <c r="A16" s="89" t="s">
        <v>27</v>
      </c>
      <c r="B16" s="84" t="s">
        <v>193</v>
      </c>
      <c r="C16" s="84" t="s">
        <v>194</v>
      </c>
      <c r="D16" s="84" t="s">
        <v>192</v>
      </c>
      <c r="E16" s="80">
        <v>75</v>
      </c>
      <c r="F16" s="80" t="s">
        <v>196</v>
      </c>
      <c r="G16" s="98" t="s">
        <v>217</v>
      </c>
      <c r="H16" s="87"/>
      <c r="I16" s="103"/>
      <c r="J16" s="103"/>
      <c r="K16" s="103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3" customHeight="1" thickBot="1" x14ac:dyDescent="0.3">
      <c r="A17" s="99" t="s">
        <v>28</v>
      </c>
      <c r="B17" s="100" t="s">
        <v>195</v>
      </c>
      <c r="C17" s="84" t="s">
        <v>204</v>
      </c>
      <c r="D17" s="84" t="s">
        <v>205</v>
      </c>
      <c r="E17" s="80">
        <v>40</v>
      </c>
      <c r="F17" s="80" t="s">
        <v>196</v>
      </c>
      <c r="G17" s="98" t="s">
        <v>216</v>
      </c>
      <c r="H17" s="87"/>
      <c r="I17" s="103"/>
      <c r="J17" s="103" t="s">
        <v>196</v>
      </c>
      <c r="K17" s="103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15.5" thickBot="1" x14ac:dyDescent="0.3">
      <c r="A18" s="99" t="s">
        <v>29</v>
      </c>
      <c r="B18" s="100" t="s">
        <v>215</v>
      </c>
      <c r="C18" s="100" t="s">
        <v>207</v>
      </c>
      <c r="D18" s="100" t="s">
        <v>208</v>
      </c>
      <c r="E18" s="80">
        <v>15</v>
      </c>
      <c r="F18" s="80" t="s">
        <v>196</v>
      </c>
      <c r="G18" s="98" t="s">
        <v>206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x14ac:dyDescent="0.25">
      <c r="A19" s="87"/>
      <c r="B19" s="87"/>
      <c r="C19" s="87"/>
      <c r="D19" s="103"/>
      <c r="E19" s="103"/>
      <c r="F19" s="87"/>
      <c r="G19" s="103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32.75" x14ac:dyDescent="0.25">
      <c r="A22" s="102" t="s">
        <v>19</v>
      </c>
      <c r="B22" s="102" t="s">
        <v>182</v>
      </c>
      <c r="C22" s="102" t="s">
        <v>20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x14ac:dyDescent="0.2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x14ac:dyDescent="0.2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x14ac:dyDescent="0.2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x14ac:dyDescent="0.2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x14ac:dyDescent="0.2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x14ac:dyDescent="0.25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x14ac:dyDescent="0.25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x14ac:dyDescent="0.25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x14ac:dyDescent="0.25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x14ac:dyDescent="0.25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x14ac:dyDescent="0.25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x14ac:dyDescent="0.25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x14ac:dyDescent="0.25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x14ac:dyDescent="0.25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x14ac:dyDescent="0.25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x14ac:dyDescent="0.25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x14ac:dyDescent="0.25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x14ac:dyDescent="0.25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x14ac:dyDescent="0.25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x14ac:dyDescent="0.2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x14ac:dyDescent="0.2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x14ac:dyDescent="0.2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x14ac:dyDescent="0.2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x14ac:dyDescent="0.2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x14ac:dyDescent="0.2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x14ac:dyDescent="0.25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x14ac:dyDescent="0.25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x14ac:dyDescent="0.25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x14ac:dyDescent="0.25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x14ac:dyDescent="0.25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x14ac:dyDescent="0.25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x14ac:dyDescent="0.2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x14ac:dyDescent="0.25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x14ac:dyDescent="0.25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x14ac:dyDescent="0.25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x14ac:dyDescent="0.25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x14ac:dyDescent="0.25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x14ac:dyDescent="0.2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x14ac:dyDescent="0.25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x14ac:dyDescent="0.2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x14ac:dyDescent="0.2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x14ac:dyDescent="0.2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x14ac:dyDescent="0.2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x14ac:dyDescent="0.2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x14ac:dyDescent="0.25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x14ac:dyDescent="0.2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x14ac:dyDescent="0.25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x14ac:dyDescent="0.2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x14ac:dyDescent="0.25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x14ac:dyDescent="0.2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x14ac:dyDescent="0.2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x14ac:dyDescent="0.2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x14ac:dyDescent="0.2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x14ac:dyDescent="0.2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x14ac:dyDescent="0.2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x14ac:dyDescent="0.2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x14ac:dyDescent="0.2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x14ac:dyDescent="0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x14ac:dyDescent="0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x14ac:dyDescent="0.2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x14ac:dyDescent="0.2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x14ac:dyDescent="0.2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x14ac:dyDescent="0.2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x14ac:dyDescent="0.2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x14ac:dyDescent="0.2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x14ac:dyDescent="0.2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x14ac:dyDescent="0.2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x14ac:dyDescent="0.2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x14ac:dyDescent="0.25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x14ac:dyDescent="0.25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x14ac:dyDescent="0.2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x14ac:dyDescent="0.25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x14ac:dyDescent="0.25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x14ac:dyDescent="0.25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x14ac:dyDescent="0.25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x14ac:dyDescent="0.25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x14ac:dyDescent="0.25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x14ac:dyDescent="0.25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x14ac:dyDescent="0.25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x14ac:dyDescent="0.25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x14ac:dyDescent="0.2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x14ac:dyDescent="0.2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x14ac:dyDescent="0.25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x14ac:dyDescent="0.25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x14ac:dyDescent="0.2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x14ac:dyDescent="0.2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x14ac:dyDescent="0.2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x14ac:dyDescent="0.2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x14ac:dyDescent="0.2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x14ac:dyDescent="0.2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x14ac:dyDescent="0.25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x14ac:dyDescent="0.2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x14ac:dyDescent="0.2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x14ac:dyDescent="0.25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x14ac:dyDescent="0.25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x14ac:dyDescent="0.25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x14ac:dyDescent="0.25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x14ac:dyDescent="0.25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x14ac:dyDescent="0.25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x14ac:dyDescent="0.25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x14ac:dyDescent="0.25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x14ac:dyDescent="0.25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x14ac:dyDescent="0.25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x14ac:dyDescent="0.25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x14ac:dyDescent="0.25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x14ac:dyDescent="0.25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x14ac:dyDescent="0.25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x14ac:dyDescent="0.25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x14ac:dyDescent="0.25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x14ac:dyDescent="0.25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x14ac:dyDescent="0.25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x14ac:dyDescent="0.25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x14ac:dyDescent="0.25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x14ac:dyDescent="0.25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x14ac:dyDescent="0.25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x14ac:dyDescent="0.25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x14ac:dyDescent="0.25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x14ac:dyDescent="0.25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x14ac:dyDescent="0.2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x14ac:dyDescent="0.25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x14ac:dyDescent="0.25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x14ac:dyDescent="0.25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x14ac:dyDescent="0.25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x14ac:dyDescent="0.25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x14ac:dyDescent="0.25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x14ac:dyDescent="0.25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x14ac:dyDescent="0.25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x14ac:dyDescent="0.25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x14ac:dyDescent="0.25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x14ac:dyDescent="0.25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x14ac:dyDescent="0.25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x14ac:dyDescent="0.25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x14ac:dyDescent="0.25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x14ac:dyDescent="0.25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x14ac:dyDescent="0.25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x14ac:dyDescent="0.2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x14ac:dyDescent="0.25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x14ac:dyDescent="0.2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x14ac:dyDescent="0.25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x14ac:dyDescent="0.25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x14ac:dyDescent="0.25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x14ac:dyDescent="0.25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x14ac:dyDescent="0.25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x14ac:dyDescent="0.25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x14ac:dyDescent="0.25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x14ac:dyDescent="0.25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x14ac:dyDescent="0.25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x14ac:dyDescent="0.25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x14ac:dyDescent="0.25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x14ac:dyDescent="0.25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x14ac:dyDescent="0.25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x14ac:dyDescent="0.25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x14ac:dyDescent="0.25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x14ac:dyDescent="0.25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x14ac:dyDescent="0.2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x14ac:dyDescent="0.2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x14ac:dyDescent="0.25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x14ac:dyDescent="0.25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x14ac:dyDescent="0.25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x14ac:dyDescent="0.25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x14ac:dyDescent="0.25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x14ac:dyDescent="0.2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x14ac:dyDescent="0.25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x14ac:dyDescent="0.25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x14ac:dyDescent="0.25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x14ac:dyDescent="0.2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x14ac:dyDescent="0.25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x14ac:dyDescent="0.25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x14ac:dyDescent="0.25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x14ac:dyDescent="0.25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x14ac:dyDescent="0.25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x14ac:dyDescent="0.25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x14ac:dyDescent="0.25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x14ac:dyDescent="0.25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x14ac:dyDescent="0.25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x14ac:dyDescent="0.2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x14ac:dyDescent="0.25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x14ac:dyDescent="0.2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x14ac:dyDescent="0.25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x14ac:dyDescent="0.25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x14ac:dyDescent="0.25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x14ac:dyDescent="0.25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x14ac:dyDescent="0.25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x14ac:dyDescent="0.25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x14ac:dyDescent="0.25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x14ac:dyDescent="0.2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x14ac:dyDescent="0.25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x14ac:dyDescent="0.2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x14ac:dyDescent="0.25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x14ac:dyDescent="0.25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x14ac:dyDescent="0.25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x14ac:dyDescent="0.25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x14ac:dyDescent="0.2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x14ac:dyDescent="0.25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x14ac:dyDescent="0.25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x14ac:dyDescent="0.2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x14ac:dyDescent="0.2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x14ac:dyDescent="0.25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x14ac:dyDescent="0.25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x14ac:dyDescent="0.25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x14ac:dyDescent="0.25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x14ac:dyDescent="0.25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x14ac:dyDescent="0.25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x14ac:dyDescent="0.25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x14ac:dyDescent="0.2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x14ac:dyDescent="0.2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x14ac:dyDescent="0.25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x14ac:dyDescent="0.25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x14ac:dyDescent="0.25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x14ac:dyDescent="0.2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x14ac:dyDescent="0.25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x14ac:dyDescent="0.25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x14ac:dyDescent="0.25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x14ac:dyDescent="0.25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x14ac:dyDescent="0.2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x14ac:dyDescent="0.2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x14ac:dyDescent="0.25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x14ac:dyDescent="0.25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x14ac:dyDescent="0.25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x14ac:dyDescent="0.25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x14ac:dyDescent="0.25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x14ac:dyDescent="0.25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x14ac:dyDescent="0.25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x14ac:dyDescent="0.25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x14ac:dyDescent="0.25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x14ac:dyDescent="0.2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x14ac:dyDescent="0.25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x14ac:dyDescent="0.25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x14ac:dyDescent="0.25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x14ac:dyDescent="0.25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x14ac:dyDescent="0.2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x14ac:dyDescent="0.25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x14ac:dyDescent="0.2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x14ac:dyDescent="0.25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x14ac:dyDescent="0.25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x14ac:dyDescent="0.2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x14ac:dyDescent="0.2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x14ac:dyDescent="0.2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x14ac:dyDescent="0.25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x14ac:dyDescent="0.2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x14ac:dyDescent="0.25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x14ac:dyDescent="0.25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x14ac:dyDescent="0.25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x14ac:dyDescent="0.2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x14ac:dyDescent="0.25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x14ac:dyDescent="0.2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x14ac:dyDescent="0.25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x14ac:dyDescent="0.25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x14ac:dyDescent="0.25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x14ac:dyDescent="0.25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x14ac:dyDescent="0.25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x14ac:dyDescent="0.25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x14ac:dyDescent="0.25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x14ac:dyDescent="0.25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x14ac:dyDescent="0.25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x14ac:dyDescent="0.25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x14ac:dyDescent="0.25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x14ac:dyDescent="0.25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x14ac:dyDescent="0.25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x14ac:dyDescent="0.25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x14ac:dyDescent="0.25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x14ac:dyDescent="0.25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x14ac:dyDescent="0.25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x14ac:dyDescent="0.25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x14ac:dyDescent="0.25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x14ac:dyDescent="0.25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x14ac:dyDescent="0.25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x14ac:dyDescent="0.25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x14ac:dyDescent="0.25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x14ac:dyDescent="0.25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x14ac:dyDescent="0.25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x14ac:dyDescent="0.25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x14ac:dyDescent="0.25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x14ac:dyDescent="0.25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x14ac:dyDescent="0.25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x14ac:dyDescent="0.25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x14ac:dyDescent="0.25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x14ac:dyDescent="0.25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x14ac:dyDescent="0.25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x14ac:dyDescent="0.25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x14ac:dyDescent="0.25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x14ac:dyDescent="0.25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x14ac:dyDescent="0.25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x14ac:dyDescent="0.25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x14ac:dyDescent="0.25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x14ac:dyDescent="0.25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x14ac:dyDescent="0.25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x14ac:dyDescent="0.25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x14ac:dyDescent="0.25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x14ac:dyDescent="0.25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x14ac:dyDescent="0.25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x14ac:dyDescent="0.25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x14ac:dyDescent="0.25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x14ac:dyDescent="0.25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x14ac:dyDescent="0.25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x14ac:dyDescent="0.25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x14ac:dyDescent="0.25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x14ac:dyDescent="0.25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x14ac:dyDescent="0.25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x14ac:dyDescent="0.25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x14ac:dyDescent="0.25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x14ac:dyDescent="0.25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x14ac:dyDescent="0.25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x14ac:dyDescent="0.25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x14ac:dyDescent="0.25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x14ac:dyDescent="0.25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x14ac:dyDescent="0.25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x14ac:dyDescent="0.25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x14ac:dyDescent="0.25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x14ac:dyDescent="0.25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x14ac:dyDescent="0.25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x14ac:dyDescent="0.25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x14ac:dyDescent="0.25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x14ac:dyDescent="0.25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x14ac:dyDescent="0.25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x14ac:dyDescent="0.25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x14ac:dyDescent="0.25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x14ac:dyDescent="0.25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x14ac:dyDescent="0.25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x14ac:dyDescent="0.25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x14ac:dyDescent="0.25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x14ac:dyDescent="0.25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x14ac:dyDescent="0.25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x14ac:dyDescent="0.25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x14ac:dyDescent="0.25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x14ac:dyDescent="0.25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x14ac:dyDescent="0.25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x14ac:dyDescent="0.25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x14ac:dyDescent="0.25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x14ac:dyDescent="0.25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x14ac:dyDescent="0.25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x14ac:dyDescent="0.25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x14ac:dyDescent="0.25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x14ac:dyDescent="0.25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x14ac:dyDescent="0.25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x14ac:dyDescent="0.25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x14ac:dyDescent="0.25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x14ac:dyDescent="0.25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x14ac:dyDescent="0.25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x14ac:dyDescent="0.25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x14ac:dyDescent="0.25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x14ac:dyDescent="0.25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x14ac:dyDescent="0.25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x14ac:dyDescent="0.25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x14ac:dyDescent="0.25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x14ac:dyDescent="0.25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x14ac:dyDescent="0.25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x14ac:dyDescent="0.25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x14ac:dyDescent="0.25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x14ac:dyDescent="0.25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x14ac:dyDescent="0.25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x14ac:dyDescent="0.25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x14ac:dyDescent="0.25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x14ac:dyDescent="0.25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x14ac:dyDescent="0.25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x14ac:dyDescent="0.25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x14ac:dyDescent="0.25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x14ac:dyDescent="0.25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x14ac:dyDescent="0.25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x14ac:dyDescent="0.25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x14ac:dyDescent="0.25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x14ac:dyDescent="0.25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x14ac:dyDescent="0.25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x14ac:dyDescent="0.25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x14ac:dyDescent="0.25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x14ac:dyDescent="0.25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x14ac:dyDescent="0.25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x14ac:dyDescent="0.25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x14ac:dyDescent="0.25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x14ac:dyDescent="0.25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x14ac:dyDescent="0.25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x14ac:dyDescent="0.25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x14ac:dyDescent="0.25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x14ac:dyDescent="0.25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x14ac:dyDescent="0.25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x14ac:dyDescent="0.25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x14ac:dyDescent="0.25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x14ac:dyDescent="0.25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x14ac:dyDescent="0.25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x14ac:dyDescent="0.25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x14ac:dyDescent="0.25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x14ac:dyDescent="0.25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x14ac:dyDescent="0.25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x14ac:dyDescent="0.25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x14ac:dyDescent="0.25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x14ac:dyDescent="0.25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x14ac:dyDescent="0.25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x14ac:dyDescent="0.25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x14ac:dyDescent="0.25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x14ac:dyDescent="0.25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x14ac:dyDescent="0.25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x14ac:dyDescent="0.25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x14ac:dyDescent="0.25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x14ac:dyDescent="0.25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x14ac:dyDescent="0.25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x14ac:dyDescent="0.25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x14ac:dyDescent="0.25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x14ac:dyDescent="0.25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x14ac:dyDescent="0.25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x14ac:dyDescent="0.25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x14ac:dyDescent="0.25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x14ac:dyDescent="0.25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x14ac:dyDescent="0.25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x14ac:dyDescent="0.25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x14ac:dyDescent="0.25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x14ac:dyDescent="0.25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x14ac:dyDescent="0.25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x14ac:dyDescent="0.25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x14ac:dyDescent="0.25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x14ac:dyDescent="0.25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x14ac:dyDescent="0.25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x14ac:dyDescent="0.25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x14ac:dyDescent="0.25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x14ac:dyDescent="0.25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x14ac:dyDescent="0.25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x14ac:dyDescent="0.25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x14ac:dyDescent="0.25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x14ac:dyDescent="0.25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x14ac:dyDescent="0.25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x14ac:dyDescent="0.25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x14ac:dyDescent="0.25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x14ac:dyDescent="0.25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x14ac:dyDescent="0.25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x14ac:dyDescent="0.25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x14ac:dyDescent="0.25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x14ac:dyDescent="0.25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x14ac:dyDescent="0.25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x14ac:dyDescent="0.25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x14ac:dyDescent="0.25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x14ac:dyDescent="0.25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x14ac:dyDescent="0.25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x14ac:dyDescent="0.25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x14ac:dyDescent="0.25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x14ac:dyDescent="0.25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x14ac:dyDescent="0.25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x14ac:dyDescent="0.25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x14ac:dyDescent="0.25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x14ac:dyDescent="0.25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x14ac:dyDescent="0.25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x14ac:dyDescent="0.25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x14ac:dyDescent="0.25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x14ac:dyDescent="0.25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x14ac:dyDescent="0.25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x14ac:dyDescent="0.25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x14ac:dyDescent="0.25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x14ac:dyDescent="0.25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x14ac:dyDescent="0.25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x14ac:dyDescent="0.25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x14ac:dyDescent="0.25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x14ac:dyDescent="0.25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x14ac:dyDescent="0.25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x14ac:dyDescent="0.25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x14ac:dyDescent="0.25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x14ac:dyDescent="0.25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x14ac:dyDescent="0.25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x14ac:dyDescent="0.25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x14ac:dyDescent="0.25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x14ac:dyDescent="0.25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x14ac:dyDescent="0.25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x14ac:dyDescent="0.25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x14ac:dyDescent="0.25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x14ac:dyDescent="0.25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x14ac:dyDescent="0.25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x14ac:dyDescent="0.25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x14ac:dyDescent="0.25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x14ac:dyDescent="0.25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x14ac:dyDescent="0.25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x14ac:dyDescent="0.25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x14ac:dyDescent="0.25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x14ac:dyDescent="0.25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x14ac:dyDescent="0.25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x14ac:dyDescent="0.25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x14ac:dyDescent="0.25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x14ac:dyDescent="0.25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x14ac:dyDescent="0.25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x14ac:dyDescent="0.25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x14ac:dyDescent="0.25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x14ac:dyDescent="0.25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x14ac:dyDescent="0.25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x14ac:dyDescent="0.25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x14ac:dyDescent="0.25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x14ac:dyDescent="0.25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x14ac:dyDescent="0.25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x14ac:dyDescent="0.25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x14ac:dyDescent="0.25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x14ac:dyDescent="0.25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x14ac:dyDescent="0.25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x14ac:dyDescent="0.25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x14ac:dyDescent="0.25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x14ac:dyDescent="0.25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x14ac:dyDescent="0.25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x14ac:dyDescent="0.25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x14ac:dyDescent="0.25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x14ac:dyDescent="0.25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x14ac:dyDescent="0.25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x14ac:dyDescent="0.25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x14ac:dyDescent="0.25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x14ac:dyDescent="0.25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x14ac:dyDescent="0.25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x14ac:dyDescent="0.25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x14ac:dyDescent="0.25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x14ac:dyDescent="0.25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x14ac:dyDescent="0.25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x14ac:dyDescent="0.25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x14ac:dyDescent="0.25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x14ac:dyDescent="0.25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x14ac:dyDescent="0.25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x14ac:dyDescent="0.25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x14ac:dyDescent="0.25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x14ac:dyDescent="0.25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x14ac:dyDescent="0.25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x14ac:dyDescent="0.25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x14ac:dyDescent="0.25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x14ac:dyDescent="0.25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x14ac:dyDescent="0.25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x14ac:dyDescent="0.25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x14ac:dyDescent="0.25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x14ac:dyDescent="0.25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x14ac:dyDescent="0.25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x14ac:dyDescent="0.25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x14ac:dyDescent="0.25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x14ac:dyDescent="0.25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x14ac:dyDescent="0.25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x14ac:dyDescent="0.25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x14ac:dyDescent="0.25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x14ac:dyDescent="0.25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x14ac:dyDescent="0.25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x14ac:dyDescent="0.25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x14ac:dyDescent="0.25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x14ac:dyDescent="0.25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x14ac:dyDescent="0.25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x14ac:dyDescent="0.25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x14ac:dyDescent="0.25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x14ac:dyDescent="0.25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x14ac:dyDescent="0.25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x14ac:dyDescent="0.25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x14ac:dyDescent="0.25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x14ac:dyDescent="0.25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x14ac:dyDescent="0.25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x14ac:dyDescent="0.25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x14ac:dyDescent="0.25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x14ac:dyDescent="0.25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x14ac:dyDescent="0.25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x14ac:dyDescent="0.25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x14ac:dyDescent="0.25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x14ac:dyDescent="0.25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x14ac:dyDescent="0.25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x14ac:dyDescent="0.25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x14ac:dyDescent="0.25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x14ac:dyDescent="0.25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x14ac:dyDescent="0.25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x14ac:dyDescent="0.25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x14ac:dyDescent="0.25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x14ac:dyDescent="0.25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x14ac:dyDescent="0.25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x14ac:dyDescent="0.25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x14ac:dyDescent="0.25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x14ac:dyDescent="0.25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x14ac:dyDescent="0.25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x14ac:dyDescent="0.25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x14ac:dyDescent="0.25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x14ac:dyDescent="0.25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x14ac:dyDescent="0.25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x14ac:dyDescent="0.25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x14ac:dyDescent="0.25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x14ac:dyDescent="0.25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x14ac:dyDescent="0.25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x14ac:dyDescent="0.25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x14ac:dyDescent="0.25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x14ac:dyDescent="0.25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x14ac:dyDescent="0.25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x14ac:dyDescent="0.25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x14ac:dyDescent="0.25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x14ac:dyDescent="0.25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x14ac:dyDescent="0.25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x14ac:dyDescent="0.25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x14ac:dyDescent="0.25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x14ac:dyDescent="0.25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x14ac:dyDescent="0.25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x14ac:dyDescent="0.25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x14ac:dyDescent="0.25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x14ac:dyDescent="0.25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x14ac:dyDescent="0.25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x14ac:dyDescent="0.25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x14ac:dyDescent="0.25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x14ac:dyDescent="0.25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x14ac:dyDescent="0.25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x14ac:dyDescent="0.25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x14ac:dyDescent="0.25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x14ac:dyDescent="0.25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x14ac:dyDescent="0.25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x14ac:dyDescent="0.25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x14ac:dyDescent="0.25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x14ac:dyDescent="0.25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x14ac:dyDescent="0.25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x14ac:dyDescent="0.25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x14ac:dyDescent="0.25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x14ac:dyDescent="0.25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x14ac:dyDescent="0.25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x14ac:dyDescent="0.25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x14ac:dyDescent="0.25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x14ac:dyDescent="0.25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x14ac:dyDescent="0.25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x14ac:dyDescent="0.25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x14ac:dyDescent="0.25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x14ac:dyDescent="0.25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x14ac:dyDescent="0.25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x14ac:dyDescent="0.25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x14ac:dyDescent="0.25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x14ac:dyDescent="0.25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x14ac:dyDescent="0.25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x14ac:dyDescent="0.25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x14ac:dyDescent="0.25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x14ac:dyDescent="0.25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x14ac:dyDescent="0.25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x14ac:dyDescent="0.25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x14ac:dyDescent="0.25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x14ac:dyDescent="0.25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x14ac:dyDescent="0.25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x14ac:dyDescent="0.25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x14ac:dyDescent="0.25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x14ac:dyDescent="0.25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x14ac:dyDescent="0.25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x14ac:dyDescent="0.25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x14ac:dyDescent="0.25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x14ac:dyDescent="0.25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x14ac:dyDescent="0.25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x14ac:dyDescent="0.25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x14ac:dyDescent="0.25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x14ac:dyDescent="0.25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x14ac:dyDescent="0.25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x14ac:dyDescent="0.25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x14ac:dyDescent="0.25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x14ac:dyDescent="0.25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x14ac:dyDescent="0.25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x14ac:dyDescent="0.25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x14ac:dyDescent="0.25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x14ac:dyDescent="0.25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x14ac:dyDescent="0.25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x14ac:dyDescent="0.25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x14ac:dyDescent="0.25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x14ac:dyDescent="0.25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x14ac:dyDescent="0.25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x14ac:dyDescent="0.25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x14ac:dyDescent="0.25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x14ac:dyDescent="0.25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x14ac:dyDescent="0.25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x14ac:dyDescent="0.25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x14ac:dyDescent="0.25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x14ac:dyDescent="0.25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x14ac:dyDescent="0.25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x14ac:dyDescent="0.25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x14ac:dyDescent="0.25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x14ac:dyDescent="0.25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x14ac:dyDescent="0.25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x14ac:dyDescent="0.25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x14ac:dyDescent="0.25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x14ac:dyDescent="0.25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x14ac:dyDescent="0.25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x14ac:dyDescent="0.25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x14ac:dyDescent="0.25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x14ac:dyDescent="0.25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x14ac:dyDescent="0.25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x14ac:dyDescent="0.25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x14ac:dyDescent="0.25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x14ac:dyDescent="0.25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x14ac:dyDescent="0.25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x14ac:dyDescent="0.25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x14ac:dyDescent="0.25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x14ac:dyDescent="0.25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x14ac:dyDescent="0.25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x14ac:dyDescent="0.25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x14ac:dyDescent="0.25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x14ac:dyDescent="0.25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x14ac:dyDescent="0.25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x14ac:dyDescent="0.25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x14ac:dyDescent="0.25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x14ac:dyDescent="0.25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x14ac:dyDescent="0.25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x14ac:dyDescent="0.25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x14ac:dyDescent="0.25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x14ac:dyDescent="0.25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x14ac:dyDescent="0.25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x14ac:dyDescent="0.25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x14ac:dyDescent="0.25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x14ac:dyDescent="0.25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x14ac:dyDescent="0.25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x14ac:dyDescent="0.25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x14ac:dyDescent="0.25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x14ac:dyDescent="0.25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x14ac:dyDescent="0.25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x14ac:dyDescent="0.25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x14ac:dyDescent="0.25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x14ac:dyDescent="0.25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x14ac:dyDescent="0.25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x14ac:dyDescent="0.25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x14ac:dyDescent="0.25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x14ac:dyDescent="0.25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x14ac:dyDescent="0.25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x14ac:dyDescent="0.25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x14ac:dyDescent="0.25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x14ac:dyDescent="0.25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x14ac:dyDescent="0.25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x14ac:dyDescent="0.25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x14ac:dyDescent="0.25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x14ac:dyDescent="0.25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x14ac:dyDescent="0.25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x14ac:dyDescent="0.25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x14ac:dyDescent="0.25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x14ac:dyDescent="0.25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x14ac:dyDescent="0.25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x14ac:dyDescent="0.25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x14ac:dyDescent="0.25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x14ac:dyDescent="0.25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x14ac:dyDescent="0.25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x14ac:dyDescent="0.25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x14ac:dyDescent="0.25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x14ac:dyDescent="0.25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x14ac:dyDescent="0.25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x14ac:dyDescent="0.25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x14ac:dyDescent="0.25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x14ac:dyDescent="0.25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x14ac:dyDescent="0.25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x14ac:dyDescent="0.25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x14ac:dyDescent="0.25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x14ac:dyDescent="0.25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x14ac:dyDescent="0.25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x14ac:dyDescent="0.25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x14ac:dyDescent="0.25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x14ac:dyDescent="0.25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x14ac:dyDescent="0.25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x14ac:dyDescent="0.25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x14ac:dyDescent="0.25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x14ac:dyDescent="0.25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x14ac:dyDescent="0.25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x14ac:dyDescent="0.25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x14ac:dyDescent="0.25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x14ac:dyDescent="0.25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x14ac:dyDescent="0.25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x14ac:dyDescent="0.25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x14ac:dyDescent="0.25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x14ac:dyDescent="0.25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x14ac:dyDescent="0.25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x14ac:dyDescent="0.25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x14ac:dyDescent="0.25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x14ac:dyDescent="0.25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x14ac:dyDescent="0.25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x14ac:dyDescent="0.25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x14ac:dyDescent="0.25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x14ac:dyDescent="0.25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x14ac:dyDescent="0.25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x14ac:dyDescent="0.25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x14ac:dyDescent="0.25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x14ac:dyDescent="0.25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x14ac:dyDescent="0.25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x14ac:dyDescent="0.25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x14ac:dyDescent="0.25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x14ac:dyDescent="0.25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x14ac:dyDescent="0.25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x14ac:dyDescent="0.25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x14ac:dyDescent="0.25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x14ac:dyDescent="0.25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x14ac:dyDescent="0.25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x14ac:dyDescent="0.25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x14ac:dyDescent="0.25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x14ac:dyDescent="0.25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x14ac:dyDescent="0.25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x14ac:dyDescent="0.25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x14ac:dyDescent="0.25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x14ac:dyDescent="0.25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x14ac:dyDescent="0.25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x14ac:dyDescent="0.25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x14ac:dyDescent="0.25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x14ac:dyDescent="0.25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x14ac:dyDescent="0.25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x14ac:dyDescent="0.25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x14ac:dyDescent="0.25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x14ac:dyDescent="0.25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x14ac:dyDescent="0.25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x14ac:dyDescent="0.25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x14ac:dyDescent="0.25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x14ac:dyDescent="0.25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x14ac:dyDescent="0.25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x14ac:dyDescent="0.25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x14ac:dyDescent="0.25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x14ac:dyDescent="0.25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x14ac:dyDescent="0.25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x14ac:dyDescent="0.25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x14ac:dyDescent="0.25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x14ac:dyDescent="0.25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x14ac:dyDescent="0.25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x14ac:dyDescent="0.25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x14ac:dyDescent="0.25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x14ac:dyDescent="0.25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x14ac:dyDescent="0.25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x14ac:dyDescent="0.25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x14ac:dyDescent="0.25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x14ac:dyDescent="0.25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x14ac:dyDescent="0.25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x14ac:dyDescent="0.25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x14ac:dyDescent="0.25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x14ac:dyDescent="0.25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x14ac:dyDescent="0.25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x14ac:dyDescent="0.25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x14ac:dyDescent="0.25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x14ac:dyDescent="0.25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x14ac:dyDescent="0.25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x14ac:dyDescent="0.25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x14ac:dyDescent="0.25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x14ac:dyDescent="0.25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x14ac:dyDescent="0.25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x14ac:dyDescent="0.25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x14ac:dyDescent="0.25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x14ac:dyDescent="0.25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x14ac:dyDescent="0.25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x14ac:dyDescent="0.25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x14ac:dyDescent="0.25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x14ac:dyDescent="0.25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x14ac:dyDescent="0.25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x14ac:dyDescent="0.25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x14ac:dyDescent="0.25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x14ac:dyDescent="0.25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x14ac:dyDescent="0.25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x14ac:dyDescent="0.25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x14ac:dyDescent="0.25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x14ac:dyDescent="0.25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x14ac:dyDescent="0.25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x14ac:dyDescent="0.25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x14ac:dyDescent="0.25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x14ac:dyDescent="0.25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x14ac:dyDescent="0.25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x14ac:dyDescent="0.25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x14ac:dyDescent="0.25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x14ac:dyDescent="0.25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x14ac:dyDescent="0.25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x14ac:dyDescent="0.25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x14ac:dyDescent="0.25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x14ac:dyDescent="0.25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x14ac:dyDescent="0.25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x14ac:dyDescent="0.25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x14ac:dyDescent="0.25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x14ac:dyDescent="0.25">
      <c r="A991" s="87"/>
      <c r="B991" s="87"/>
      <c r="C991" s="87"/>
      <c r="D991" s="87"/>
      <c r="E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x14ac:dyDescent="0.25">
      <c r="A992" s="87"/>
      <c r="B992" s="87"/>
      <c r="C992" s="87"/>
      <c r="D992" s="87"/>
      <c r="E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</sheetData>
  <mergeCells count="3">
    <mergeCell ref="A1:B1"/>
    <mergeCell ref="C1:G1"/>
    <mergeCell ref="C2:G2"/>
  </mergeCells>
  <hyperlinks>
    <hyperlink ref="F7" r:id="rId1"/>
  </hyperlinks>
  <pageMargins left="0.51181102362204722" right="0.51181102362204722" top="0.74803149606299213" bottom="0.74803149606299213" header="0" footer="0"/>
  <pageSetup orientation="landscape" r:id="rId2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="90" zoomScaleNormal="90" workbookViewId="0">
      <pane xSplit="1" ySplit="3" topLeftCell="G16" activePane="bottomRight" state="frozen"/>
      <selection pane="topRight" activeCell="B1" sqref="B1"/>
      <selection pane="bottomLeft" activeCell="A4" sqref="A4"/>
      <selection pane="bottomRight" activeCell="Z6" sqref="Z6"/>
    </sheetView>
  </sheetViews>
  <sheetFormatPr baseColWidth="10" defaultColWidth="14.42578125" defaultRowHeight="15" x14ac:dyDescent="0.25"/>
  <cols>
    <col min="1" max="1" width="12.140625" style="162" customWidth="1"/>
    <col min="2" max="2" width="23.42578125" style="162" customWidth="1"/>
    <col min="3" max="3" width="24.42578125" style="162" customWidth="1"/>
    <col min="4" max="7" width="17.7109375" style="162" customWidth="1"/>
    <col min="8" max="13" width="14.7109375" style="162" customWidth="1"/>
    <col min="14" max="18" width="10.5703125" style="162" customWidth="1"/>
    <col min="19" max="20" width="10.85546875" style="162" customWidth="1"/>
    <col min="21" max="25" width="10" style="162" customWidth="1"/>
    <col min="26" max="26" width="12.5703125" style="162" customWidth="1"/>
    <col min="27" max="27" width="13.28515625" style="162" customWidth="1"/>
    <col min="28" max="33" width="10" style="162" customWidth="1"/>
    <col min="34" max="16384" width="14.42578125" style="162"/>
  </cols>
  <sheetData>
    <row r="1" spans="1:27" ht="22.5" customHeight="1" x14ac:dyDescent="0.25">
      <c r="A1" s="160" t="s">
        <v>4</v>
      </c>
      <c r="B1" s="160"/>
      <c r="C1" s="160"/>
      <c r="D1" s="161" t="s">
        <v>82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ht="16.5" customHeight="1" x14ac:dyDescent="0.25">
      <c r="A2" s="163" t="s">
        <v>30</v>
      </c>
      <c r="B2" s="163"/>
      <c r="C2" s="163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33.75" x14ac:dyDescent="0.25">
      <c r="A3" s="164" t="s">
        <v>7</v>
      </c>
      <c r="B3" s="165" t="s">
        <v>72</v>
      </c>
      <c r="C3" s="164" t="s">
        <v>9</v>
      </c>
      <c r="D3" s="166" t="s">
        <v>32</v>
      </c>
      <c r="E3" s="167" t="s">
        <v>33</v>
      </c>
      <c r="F3" s="167" t="s">
        <v>34</v>
      </c>
      <c r="G3" s="167" t="s">
        <v>35</v>
      </c>
      <c r="H3" s="167" t="s">
        <v>36</v>
      </c>
      <c r="I3" s="167" t="s">
        <v>37</v>
      </c>
      <c r="J3" s="167" t="s">
        <v>38</v>
      </c>
      <c r="K3" s="167" t="s">
        <v>39</v>
      </c>
      <c r="L3" s="167" t="s">
        <v>40</v>
      </c>
      <c r="M3" s="167" t="s">
        <v>83</v>
      </c>
      <c r="N3" s="167" t="s">
        <v>84</v>
      </c>
      <c r="O3" s="167" t="s">
        <v>94</v>
      </c>
      <c r="P3" s="167" t="s">
        <v>95</v>
      </c>
      <c r="Q3" s="167" t="s">
        <v>96</v>
      </c>
      <c r="R3" s="167" t="s">
        <v>101</v>
      </c>
      <c r="S3" s="167" t="s">
        <v>98</v>
      </c>
      <c r="T3" s="167" t="s">
        <v>97</v>
      </c>
      <c r="U3" s="167" t="s">
        <v>99</v>
      </c>
      <c r="V3" s="167" t="s">
        <v>238</v>
      </c>
      <c r="W3" s="167" t="s">
        <v>237</v>
      </c>
      <c r="X3" s="167" t="s">
        <v>236</v>
      </c>
      <c r="Y3" s="167" t="s">
        <v>239</v>
      </c>
      <c r="Z3" s="167" t="s">
        <v>240</v>
      </c>
      <c r="AA3" s="167" t="s">
        <v>80</v>
      </c>
    </row>
    <row r="4" spans="1:27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06"/>
      <c r="M4" s="109"/>
      <c r="N4" s="106"/>
      <c r="O4" s="106"/>
      <c r="P4" s="106"/>
      <c r="Q4" s="106"/>
      <c r="R4" s="106"/>
      <c r="S4" s="107"/>
      <c r="T4" s="107"/>
      <c r="U4" s="108"/>
      <c r="V4" s="108"/>
      <c r="W4" s="108"/>
      <c r="X4" s="108"/>
      <c r="Y4" s="108"/>
      <c r="Z4" s="108"/>
      <c r="AA4" s="108"/>
    </row>
    <row r="5" spans="1:27" ht="87" customHeight="1" x14ac:dyDescent="0.25">
      <c r="A5" s="164" t="s">
        <v>13</v>
      </c>
      <c r="B5" s="110" t="str">
        <f>+MIR!B5</f>
        <v>AUMENTA LA CALIDAD DE  VIDA DE  LOS  CIUDADANOS  APASEENSES</v>
      </c>
      <c r="C5" s="110" t="str">
        <f>+MIR!C5</f>
        <v xml:space="preserve">Contribuir al mejoramiento de la calidad de vida de los apaseenses, mediante instrumentos de planeación urbana y regional que permitan incrementar la cobertura de los servicios basicos en el municipio </v>
      </c>
      <c r="D5" s="110" t="str">
        <f>+MIR!D5</f>
        <v xml:space="preserve"> Indice de marginacion por municipio 2015</v>
      </c>
      <c r="E5" s="110" t="s">
        <v>168</v>
      </c>
      <c r="F5" s="110" t="s">
        <v>85</v>
      </c>
      <c r="G5" s="168" t="s">
        <v>169</v>
      </c>
      <c r="H5" s="110" t="s">
        <v>42</v>
      </c>
      <c r="I5" s="110" t="s">
        <v>43</v>
      </c>
      <c r="J5" s="110" t="s">
        <v>44</v>
      </c>
      <c r="K5" s="110" t="s">
        <v>86</v>
      </c>
      <c r="L5" s="168">
        <v>0.15</v>
      </c>
      <c r="M5" s="110" t="s">
        <v>45</v>
      </c>
      <c r="N5" s="109">
        <v>2019</v>
      </c>
      <c r="O5" s="109">
        <v>1080</v>
      </c>
      <c r="P5" s="109">
        <v>15650</v>
      </c>
      <c r="Q5" s="109">
        <f>O5/P5*100</f>
        <v>6.9009584664536741</v>
      </c>
      <c r="R5" s="109">
        <f>+Q5+L5</f>
        <v>7.0509584664536744</v>
      </c>
      <c r="S5" s="110">
        <v>879</v>
      </c>
      <c r="T5" s="110">
        <f>P5</f>
        <v>15650</v>
      </c>
      <c r="U5" s="108">
        <f>(S5/T5)*100</f>
        <v>5.6166134185303518</v>
      </c>
      <c r="V5" s="108">
        <v>2</v>
      </c>
      <c r="W5" s="108">
        <v>986</v>
      </c>
      <c r="X5" s="108">
        <f>P5</f>
        <v>15650</v>
      </c>
      <c r="Y5" s="108">
        <f>(W5/X5)*100</f>
        <v>6.3003194888178919</v>
      </c>
      <c r="Z5" s="108">
        <f>V5+Y5</f>
        <v>8.3003194888178911</v>
      </c>
      <c r="AA5" s="111" t="s">
        <v>234</v>
      </c>
    </row>
    <row r="6" spans="1:27" ht="78" customHeight="1" x14ac:dyDescent="0.25">
      <c r="A6" s="164" t="s">
        <v>14</v>
      </c>
      <c r="B6" s="110" t="str">
        <f>+MIR!B6</f>
        <v>REDUCE EL REZAGO SOCIAL EN SERVICIOS BASICOS  DEL MUNICIPIO DE  APASEO EL  GRANDE</v>
      </c>
      <c r="C6" s="110" t="str">
        <f>+MIR!I6</f>
        <v>Mejorar las colonias y comunidades del Municipio a traves de una mejor infraestructura de los servicios básicos en el municipio</v>
      </c>
      <c r="D6" s="110" t="str">
        <f>+MIR!D6</f>
        <v>Porcentaje de población beneficiada con servicios basicos de vivienda en el municipio</v>
      </c>
      <c r="E6" s="110" t="s">
        <v>168</v>
      </c>
      <c r="F6" s="110" t="s">
        <v>41</v>
      </c>
      <c r="G6" s="168" t="s">
        <v>241</v>
      </c>
      <c r="H6" s="110" t="s">
        <v>42</v>
      </c>
      <c r="I6" s="110" t="s">
        <v>43</v>
      </c>
      <c r="J6" s="110" t="s">
        <v>46</v>
      </c>
      <c r="K6" s="110" t="s">
        <v>87</v>
      </c>
      <c r="L6" s="168">
        <v>0.3</v>
      </c>
      <c r="M6" s="110" t="s">
        <v>45</v>
      </c>
      <c r="N6" s="109">
        <v>2019</v>
      </c>
      <c r="O6" s="110">
        <v>1080</v>
      </c>
      <c r="P6" s="110">
        <v>117883</v>
      </c>
      <c r="Q6" s="109">
        <f>O6/P6*100</f>
        <v>0.91616263583383528</v>
      </c>
      <c r="R6" s="109">
        <f t="shared" ref="R6:R17" si="0">+Q6+L6</f>
        <v>1.2161626358338353</v>
      </c>
      <c r="S6" s="110">
        <v>879</v>
      </c>
      <c r="T6" s="110">
        <f t="shared" ref="T6:T17" si="1">P6</f>
        <v>117883</v>
      </c>
      <c r="U6" s="108">
        <f t="shared" ref="U6:U17" si="2">(S6/T6)*100</f>
        <v>0.74565458972031595</v>
      </c>
      <c r="V6" s="108">
        <v>0.5</v>
      </c>
      <c r="W6" s="108">
        <v>986</v>
      </c>
      <c r="X6" s="108">
        <f t="shared" ref="X6:X17" si="3">P6</f>
        <v>117883</v>
      </c>
      <c r="Y6" s="108">
        <f t="shared" ref="Y6:Y17" si="4">(W6/X6)*100</f>
        <v>0.83642255456681625</v>
      </c>
      <c r="Z6" s="108">
        <f t="shared" ref="Z6:Z17" si="5">V6+Y6</f>
        <v>1.3364225545668162</v>
      </c>
      <c r="AA6" s="111" t="s">
        <v>234</v>
      </c>
    </row>
    <row r="7" spans="1:27" ht="61.5" customHeight="1" x14ac:dyDescent="0.25">
      <c r="A7" s="164" t="s">
        <v>15</v>
      </c>
      <c r="B7" s="110" t="str">
        <f>+MIR!B7</f>
        <v>Suficientes servicios de agua potable y drenaje</v>
      </c>
      <c r="C7" s="110" t="str">
        <f>+MIR!C7</f>
        <v xml:space="preserve">Redes hidraulicas  de drenaje con calidad  ampliadas </v>
      </c>
      <c r="D7" s="110" t="str">
        <f>+MIR!D7</f>
        <v>Porcentaje de beneficiarios por la ampliacion de drenaje respecto al total de poblacion en rezago</v>
      </c>
      <c r="E7" s="110" t="s">
        <v>168</v>
      </c>
      <c r="F7" s="110" t="s">
        <v>41</v>
      </c>
      <c r="G7" s="168" t="s">
        <v>224</v>
      </c>
      <c r="H7" s="110" t="s">
        <v>42</v>
      </c>
      <c r="I7" s="110" t="s">
        <v>47</v>
      </c>
      <c r="J7" s="110" t="s">
        <v>48</v>
      </c>
      <c r="K7" s="110" t="s">
        <v>87</v>
      </c>
      <c r="L7" s="168">
        <v>1</v>
      </c>
      <c r="M7" s="110" t="s">
        <v>49</v>
      </c>
      <c r="N7" s="109">
        <v>2019</v>
      </c>
      <c r="O7" s="109">
        <v>850</v>
      </c>
      <c r="P7" s="109">
        <v>15650</v>
      </c>
      <c r="Q7" s="109">
        <f t="shared" ref="Q7:Q17" si="6">O7/P7*100</f>
        <v>5.4313099041533546</v>
      </c>
      <c r="R7" s="109">
        <f t="shared" si="0"/>
        <v>6.4313099041533546</v>
      </c>
      <c r="S7" s="110">
        <v>901</v>
      </c>
      <c r="T7" s="110">
        <f t="shared" si="1"/>
        <v>15650</v>
      </c>
      <c r="U7" s="108">
        <f t="shared" si="2"/>
        <v>5.7571884984025559</v>
      </c>
      <c r="V7" s="108">
        <v>1.75</v>
      </c>
      <c r="W7" s="108">
        <v>523</v>
      </c>
      <c r="X7" s="108">
        <f t="shared" si="3"/>
        <v>15650</v>
      </c>
      <c r="Y7" s="108">
        <f t="shared" si="4"/>
        <v>3.3418530351437701</v>
      </c>
      <c r="Z7" s="108">
        <f t="shared" si="5"/>
        <v>5.0918530351437701</v>
      </c>
      <c r="AA7" s="111" t="s">
        <v>234</v>
      </c>
    </row>
    <row r="8" spans="1:27" ht="109.5" customHeight="1" x14ac:dyDescent="0.25">
      <c r="A8" s="169" t="s">
        <v>16</v>
      </c>
      <c r="B8" s="110" t="str">
        <f>+MIR!B8</f>
        <v>Suficientes  redes de distribución de agua entubada y drenaje</v>
      </c>
      <c r="C8" s="110" t="str">
        <f>+MIR!I8</f>
        <v>Elaboración de convenios con otras estacias  para la ejecución de redes de distribución de agua potable y alcantarillado.</v>
      </c>
      <c r="D8" s="110" t="str">
        <f>+MIR!D8</f>
        <v>Porcentaje de proyectos de agua potable y drenaje ejecutados respecto a los elaborados</v>
      </c>
      <c r="E8" s="110" t="s">
        <v>168</v>
      </c>
      <c r="F8" s="110" t="s">
        <v>41</v>
      </c>
      <c r="G8" s="168" t="s">
        <v>225</v>
      </c>
      <c r="H8" s="110" t="s">
        <v>42</v>
      </c>
      <c r="I8" s="110" t="s">
        <v>47</v>
      </c>
      <c r="J8" s="110" t="s">
        <v>50</v>
      </c>
      <c r="K8" s="110" t="s">
        <v>87</v>
      </c>
      <c r="L8" s="168">
        <v>0.7</v>
      </c>
      <c r="M8" s="110" t="s">
        <v>81</v>
      </c>
      <c r="N8" s="109">
        <v>2019</v>
      </c>
      <c r="O8" s="109">
        <v>8</v>
      </c>
      <c r="P8" s="109">
        <v>14</v>
      </c>
      <c r="Q8" s="109">
        <f t="shared" si="6"/>
        <v>57.142857142857139</v>
      </c>
      <c r="R8" s="109">
        <f t="shared" si="0"/>
        <v>57.842857142857142</v>
      </c>
      <c r="S8" s="110">
        <v>9</v>
      </c>
      <c r="T8" s="110">
        <f t="shared" si="1"/>
        <v>14</v>
      </c>
      <c r="U8" s="108">
        <f>(S8/T8)*100</f>
        <v>64.285714285714292</v>
      </c>
      <c r="V8" s="108">
        <v>0.8</v>
      </c>
      <c r="W8" s="108">
        <v>11</v>
      </c>
      <c r="X8" s="108">
        <f t="shared" si="3"/>
        <v>14</v>
      </c>
      <c r="Y8" s="108">
        <f t="shared" si="4"/>
        <v>78.571428571428569</v>
      </c>
      <c r="Z8" s="108">
        <f t="shared" si="5"/>
        <v>79.371428571428567</v>
      </c>
      <c r="AA8" s="111" t="s">
        <v>234</v>
      </c>
    </row>
    <row r="9" spans="1:27" ht="89.25" customHeight="1" x14ac:dyDescent="0.25">
      <c r="A9" s="164" t="s">
        <v>18</v>
      </c>
      <c r="B9" s="110" t="str">
        <f>+MIR!B9</f>
        <v>Apropiadas Redes de  Agua   funcionales</v>
      </c>
      <c r="C9" s="110" t="str">
        <f>+MIR!I9</f>
        <v>Implementación de programa sociales para el uso adecuado de los servisios basicos  y mantenimientos regulares</v>
      </c>
      <c r="D9" s="110" t="str">
        <f>+MIR!D9</f>
        <v>Porcentaje de población beneficiada con la ejecución de redes de agua potable con  relación a  la población en rezago social</v>
      </c>
      <c r="E9" s="110" t="s">
        <v>168</v>
      </c>
      <c r="F9" s="110" t="s">
        <v>41</v>
      </c>
      <c r="G9" s="168" t="s">
        <v>233</v>
      </c>
      <c r="H9" s="110" t="s">
        <v>42</v>
      </c>
      <c r="I9" s="110" t="s">
        <v>47</v>
      </c>
      <c r="J9" s="110" t="s">
        <v>50</v>
      </c>
      <c r="K9" s="110" t="s">
        <v>87</v>
      </c>
      <c r="L9" s="168">
        <v>0.15</v>
      </c>
      <c r="M9" s="110" t="s">
        <v>79</v>
      </c>
      <c r="N9" s="109">
        <v>2019</v>
      </c>
      <c r="O9" s="109">
        <v>1520</v>
      </c>
      <c r="P9" s="109">
        <v>15650</v>
      </c>
      <c r="Q9" s="109">
        <f t="shared" si="6"/>
        <v>9.7124600638977636</v>
      </c>
      <c r="R9" s="109">
        <f t="shared" si="0"/>
        <v>9.862460063897764</v>
      </c>
      <c r="S9" s="110">
        <v>1426</v>
      </c>
      <c r="T9" s="110">
        <f t="shared" si="1"/>
        <v>15650</v>
      </c>
      <c r="U9" s="108">
        <f t="shared" si="2"/>
        <v>9.1118210862619815</v>
      </c>
      <c r="V9" s="108">
        <v>0.15</v>
      </c>
      <c r="W9" s="108">
        <v>1136</v>
      </c>
      <c r="X9" s="108">
        <f t="shared" si="3"/>
        <v>15650</v>
      </c>
      <c r="Y9" s="108">
        <f t="shared" si="4"/>
        <v>7.2587859424920129</v>
      </c>
      <c r="Z9" s="108">
        <f t="shared" si="5"/>
        <v>7.4087859424920133</v>
      </c>
      <c r="AA9" s="111" t="s">
        <v>234</v>
      </c>
    </row>
    <row r="10" spans="1:27" ht="45" x14ac:dyDescent="0.25">
      <c r="A10" s="169" t="s">
        <v>51</v>
      </c>
      <c r="B10" s="110" t="str">
        <f>+MIR!B10</f>
        <v>Adecuada gestión del Gobierno con Estancias correspondientes</v>
      </c>
      <c r="C10" s="110" t="str">
        <f>+MIR!C10</f>
        <v xml:space="preserve">Gestión  con CEAG para validar proyectos </v>
      </c>
      <c r="D10" s="110" t="str">
        <f>+MIR!D10</f>
        <v xml:space="preserve">Porcentaje de proyectos validaddos respecto de  los  ingresados  a CEAG para  su validadción </v>
      </c>
      <c r="E10" s="110" t="s">
        <v>168</v>
      </c>
      <c r="F10" s="110" t="s">
        <v>41</v>
      </c>
      <c r="G10" s="110" t="s">
        <v>242</v>
      </c>
      <c r="H10" s="110" t="s">
        <v>42</v>
      </c>
      <c r="I10" s="110" t="s">
        <v>47</v>
      </c>
      <c r="J10" s="110" t="s">
        <v>50</v>
      </c>
      <c r="K10" s="110" t="s">
        <v>87</v>
      </c>
      <c r="L10" s="168">
        <v>1</v>
      </c>
      <c r="M10" s="110" t="s">
        <v>79</v>
      </c>
      <c r="N10" s="109">
        <v>2019</v>
      </c>
      <c r="O10" s="109">
        <v>15</v>
      </c>
      <c r="P10" s="109">
        <v>17</v>
      </c>
      <c r="Q10" s="109">
        <f t="shared" si="6"/>
        <v>88.235294117647058</v>
      </c>
      <c r="R10" s="109">
        <f t="shared" si="0"/>
        <v>89.235294117647058</v>
      </c>
      <c r="S10" s="110">
        <v>14</v>
      </c>
      <c r="T10" s="110">
        <f t="shared" si="1"/>
        <v>17</v>
      </c>
      <c r="U10" s="108">
        <f t="shared" si="2"/>
        <v>82.35294117647058</v>
      </c>
      <c r="V10" s="108">
        <v>1</v>
      </c>
      <c r="W10" s="108">
        <v>15</v>
      </c>
      <c r="X10" s="108">
        <f t="shared" si="3"/>
        <v>17</v>
      </c>
      <c r="Y10" s="108">
        <f t="shared" si="4"/>
        <v>88.235294117647058</v>
      </c>
      <c r="Z10" s="108">
        <f t="shared" si="5"/>
        <v>89.235294117647058</v>
      </c>
      <c r="AA10" s="111" t="s">
        <v>234</v>
      </c>
    </row>
    <row r="11" spans="1:27" ht="93" customHeight="1" x14ac:dyDescent="0.25">
      <c r="A11" s="164" t="s">
        <v>22</v>
      </c>
      <c r="B11" s="110" t="str">
        <f>+MIR!B11</f>
        <v>Suficiente servicios de electrificación en las comunidades del Municipio</v>
      </c>
      <c r="C11" s="110" t="str">
        <f>+MIR!C11</f>
        <v>Redes de electrificación  en en las comunidades con suministro de energia electrica y alumbrado</v>
      </c>
      <c r="D11" s="110" t="str">
        <f>+MIR!D11</f>
        <v>Porcentaje de comunidades beneficiadas con redes de electrificación con relaciona  al numero de  comunidades  del Municipio</v>
      </c>
      <c r="E11" s="110" t="s">
        <v>168</v>
      </c>
      <c r="F11" s="110" t="s">
        <v>41</v>
      </c>
      <c r="G11" s="168" t="s">
        <v>226</v>
      </c>
      <c r="H11" s="110" t="s">
        <v>42</v>
      </c>
      <c r="I11" s="110" t="s">
        <v>47</v>
      </c>
      <c r="J11" s="110" t="s">
        <v>48</v>
      </c>
      <c r="K11" s="110" t="s">
        <v>87</v>
      </c>
      <c r="L11" s="168">
        <v>1</v>
      </c>
      <c r="M11" s="110" t="s">
        <v>79</v>
      </c>
      <c r="N11" s="109">
        <v>2019</v>
      </c>
      <c r="O11" s="109">
        <v>8</v>
      </c>
      <c r="P11" s="109">
        <v>47</v>
      </c>
      <c r="Q11" s="109">
        <f t="shared" si="6"/>
        <v>17.021276595744681</v>
      </c>
      <c r="R11" s="109">
        <f t="shared" si="0"/>
        <v>18.021276595744681</v>
      </c>
      <c r="S11" s="110">
        <v>8</v>
      </c>
      <c r="T11" s="110">
        <f t="shared" si="1"/>
        <v>47</v>
      </c>
      <c r="U11" s="108">
        <f t="shared" si="2"/>
        <v>17.021276595744681</v>
      </c>
      <c r="V11" s="108">
        <v>1</v>
      </c>
      <c r="W11" s="108">
        <v>13</v>
      </c>
      <c r="X11" s="108">
        <f t="shared" si="3"/>
        <v>47</v>
      </c>
      <c r="Y11" s="108">
        <f t="shared" si="4"/>
        <v>27.659574468085108</v>
      </c>
      <c r="Z11" s="108">
        <f t="shared" si="5"/>
        <v>28.659574468085108</v>
      </c>
      <c r="AA11" s="111" t="s">
        <v>234</v>
      </c>
    </row>
    <row r="12" spans="1:27" ht="78" customHeight="1" x14ac:dyDescent="0.25">
      <c r="A12" s="164" t="s">
        <v>23</v>
      </c>
      <c r="B12" s="110" t="str">
        <f>+MIR!B12</f>
        <v>Suficientes Redes de  Electrificación</v>
      </c>
      <c r="C12" s="110" t="str">
        <f>+MIR!C12</f>
        <v>Elaboración de proyectos de ampliacion de  redes de  drenajes</v>
      </c>
      <c r="D12" s="110" t="str">
        <f>+MIR!D12</f>
        <v>Porcentaje de proyectos de electrificación ejecutados  con respectoa los validados  por CFE</v>
      </c>
      <c r="E12" s="110" t="s">
        <v>168</v>
      </c>
      <c r="F12" s="110" t="s">
        <v>41</v>
      </c>
      <c r="G12" s="110" t="s">
        <v>228</v>
      </c>
      <c r="H12" s="110" t="s">
        <v>42</v>
      </c>
      <c r="I12" s="110" t="s">
        <v>47</v>
      </c>
      <c r="J12" s="110" t="s">
        <v>50</v>
      </c>
      <c r="K12" s="110" t="s">
        <v>87</v>
      </c>
      <c r="L12" s="168">
        <v>0.3</v>
      </c>
      <c r="M12" s="110" t="s">
        <v>81</v>
      </c>
      <c r="N12" s="109">
        <v>2019</v>
      </c>
      <c r="O12" s="109">
        <v>35</v>
      </c>
      <c r="P12" s="109">
        <v>37</v>
      </c>
      <c r="Q12" s="109">
        <f t="shared" si="6"/>
        <v>94.594594594594597</v>
      </c>
      <c r="R12" s="109">
        <f t="shared" si="0"/>
        <v>94.894594594594594</v>
      </c>
      <c r="S12" s="110">
        <v>38</v>
      </c>
      <c r="T12" s="110">
        <f t="shared" si="1"/>
        <v>37</v>
      </c>
      <c r="U12" s="108">
        <f t="shared" si="2"/>
        <v>102.70270270270269</v>
      </c>
      <c r="V12" s="108">
        <v>0.35</v>
      </c>
      <c r="W12" s="108">
        <v>32</v>
      </c>
      <c r="X12" s="108">
        <f t="shared" si="3"/>
        <v>37</v>
      </c>
      <c r="Y12" s="108">
        <f t="shared" si="4"/>
        <v>86.486486486486484</v>
      </c>
      <c r="Z12" s="108">
        <f t="shared" si="5"/>
        <v>86.836486486486478</v>
      </c>
      <c r="AA12" s="111" t="s">
        <v>234</v>
      </c>
    </row>
    <row r="13" spans="1:27" ht="73.5" customHeight="1" x14ac:dyDescent="0.25">
      <c r="A13" s="164" t="s">
        <v>24</v>
      </c>
      <c r="B13" s="110" t="str">
        <f>+MIR!B13</f>
        <v>Apropiadas Redes de  Electrificación</v>
      </c>
      <c r="C13" s="110" t="str">
        <f>+MIR!C13</f>
        <v>Realización de obras  de  electrificación que no sufran caida de  tención</v>
      </c>
      <c r="D13" s="110" t="str">
        <f>+MIR!D13</f>
        <v xml:space="preserve">Porcentaje de beneficiarios  con relación a la población de en situación de  rezago social </v>
      </c>
      <c r="E13" s="110" t="s">
        <v>168</v>
      </c>
      <c r="F13" s="110" t="s">
        <v>41</v>
      </c>
      <c r="G13" s="168" t="s">
        <v>230</v>
      </c>
      <c r="H13" s="110" t="s">
        <v>42</v>
      </c>
      <c r="I13" s="110" t="s">
        <v>47</v>
      </c>
      <c r="J13" s="110" t="s">
        <v>50</v>
      </c>
      <c r="K13" s="110" t="s">
        <v>87</v>
      </c>
      <c r="L13" s="168">
        <v>0.9</v>
      </c>
      <c r="M13" s="110" t="s">
        <v>81</v>
      </c>
      <c r="N13" s="109">
        <v>2019</v>
      </c>
      <c r="O13" s="109">
        <v>595</v>
      </c>
      <c r="P13" s="109">
        <v>15650</v>
      </c>
      <c r="Q13" s="109">
        <f t="shared" si="6"/>
        <v>3.8019169329073481</v>
      </c>
      <c r="R13" s="109">
        <f t="shared" si="0"/>
        <v>4.7019169329073485</v>
      </c>
      <c r="S13" s="110">
        <v>934</v>
      </c>
      <c r="T13" s="110">
        <f t="shared" si="1"/>
        <v>15650</v>
      </c>
      <c r="U13" s="108">
        <f t="shared" si="2"/>
        <v>5.9680511182108624</v>
      </c>
      <c r="V13" s="108">
        <v>0.95</v>
      </c>
      <c r="W13" s="108">
        <v>342</v>
      </c>
      <c r="X13" s="108">
        <f t="shared" si="3"/>
        <v>15650</v>
      </c>
      <c r="Y13" s="108">
        <f t="shared" si="4"/>
        <v>2.1853035143769968</v>
      </c>
      <c r="Z13" s="108">
        <f t="shared" si="5"/>
        <v>3.1353035143769965</v>
      </c>
      <c r="AA13" s="111" t="s">
        <v>234</v>
      </c>
    </row>
    <row r="14" spans="1:27" ht="90" customHeight="1" x14ac:dyDescent="0.25">
      <c r="A14" s="164" t="s">
        <v>26</v>
      </c>
      <c r="B14" s="110" t="str">
        <f>+MIR!B15</f>
        <v>Adecuado y suficientes accesos de movilidad en el municipio</v>
      </c>
      <c r="C14" s="110" t="str">
        <f>+MIR!C15</f>
        <v>Vialidades en buen estdo para el Municipio</v>
      </c>
      <c r="D14" s="110" t="str">
        <f>+MIR!D15</f>
        <v>Porcentaje de habitantes beneficiados con vialidades buenas con respecto de la población total del Municipio</v>
      </c>
      <c r="E14" s="110" t="s">
        <v>168</v>
      </c>
      <c r="F14" s="110" t="s">
        <v>41</v>
      </c>
      <c r="G14" s="168" t="s">
        <v>243</v>
      </c>
      <c r="H14" s="110" t="s">
        <v>42</v>
      </c>
      <c r="I14" s="110" t="s">
        <v>47</v>
      </c>
      <c r="J14" s="110" t="s">
        <v>48</v>
      </c>
      <c r="K14" s="110" t="s">
        <v>87</v>
      </c>
      <c r="L14" s="168">
        <v>0.5</v>
      </c>
      <c r="M14" s="110" t="s">
        <v>81</v>
      </c>
      <c r="N14" s="109">
        <v>2019</v>
      </c>
      <c r="O14" s="109">
        <v>22541</v>
      </c>
      <c r="P14" s="109">
        <v>117883</v>
      </c>
      <c r="Q14" s="109">
        <f>O14/P14*100</f>
        <v>19.12150182808378</v>
      </c>
      <c r="R14" s="109">
        <f t="shared" si="0"/>
        <v>19.62150182808378</v>
      </c>
      <c r="S14" s="110">
        <v>21563</v>
      </c>
      <c r="T14" s="110">
        <f t="shared" si="1"/>
        <v>117883</v>
      </c>
      <c r="U14" s="108">
        <f t="shared" si="2"/>
        <v>18.291865663412025</v>
      </c>
      <c r="V14" s="108">
        <v>0.9</v>
      </c>
      <c r="W14" s="108">
        <v>7000</v>
      </c>
      <c r="X14" s="108">
        <f t="shared" si="3"/>
        <v>117883</v>
      </c>
      <c r="Y14" s="108">
        <f t="shared" si="4"/>
        <v>5.9380911581822655</v>
      </c>
      <c r="Z14" s="108">
        <f t="shared" si="5"/>
        <v>6.8380911581822659</v>
      </c>
      <c r="AA14" s="111" t="s">
        <v>234</v>
      </c>
    </row>
    <row r="15" spans="1:27" ht="85.5" customHeight="1" x14ac:dyDescent="0.25">
      <c r="A15" s="164" t="s">
        <v>27</v>
      </c>
      <c r="B15" s="110" t="str">
        <f>+MIR!B16</f>
        <v>Mejorar los accesos principales la Cabecera Municipal</v>
      </c>
      <c r="C15" s="110" t="str">
        <f>+MIR!C16</f>
        <v>Elaboración de proyectos de pavimentacion de  calles principales</v>
      </c>
      <c r="D15" s="110" t="str">
        <f>+MIR!D16</f>
        <v>Porcentaje de proyectos de pavimentacion  ejecutados respecto de  los   elaborados</v>
      </c>
      <c r="E15" s="110" t="s">
        <v>168</v>
      </c>
      <c r="F15" s="110" t="s">
        <v>41</v>
      </c>
      <c r="G15" s="168" t="s">
        <v>232</v>
      </c>
      <c r="H15" s="110" t="s">
        <v>42</v>
      </c>
      <c r="I15" s="110" t="s">
        <v>47</v>
      </c>
      <c r="J15" s="110" t="s">
        <v>50</v>
      </c>
      <c r="K15" s="110" t="s">
        <v>87</v>
      </c>
      <c r="L15" s="168">
        <v>0.1</v>
      </c>
      <c r="M15" s="110" t="s">
        <v>81</v>
      </c>
      <c r="N15" s="109">
        <v>2019</v>
      </c>
      <c r="O15" s="109">
        <v>18</v>
      </c>
      <c r="P15" s="109">
        <v>25</v>
      </c>
      <c r="Q15" s="109">
        <f t="shared" si="6"/>
        <v>72</v>
      </c>
      <c r="R15" s="109">
        <f t="shared" si="0"/>
        <v>72.099999999999994</v>
      </c>
      <c r="S15" s="110">
        <v>19</v>
      </c>
      <c r="T15" s="110">
        <f t="shared" si="1"/>
        <v>25</v>
      </c>
      <c r="U15" s="108">
        <f>(S15/T15)*100</f>
        <v>76</v>
      </c>
      <c r="V15" s="108">
        <v>0.12</v>
      </c>
      <c r="W15" s="108">
        <v>13</v>
      </c>
      <c r="X15" s="108">
        <f t="shared" si="3"/>
        <v>25</v>
      </c>
      <c r="Y15" s="108">
        <f t="shared" si="4"/>
        <v>52</v>
      </c>
      <c r="Z15" s="108">
        <f t="shared" si="5"/>
        <v>52.12</v>
      </c>
      <c r="AA15" s="111" t="s">
        <v>234</v>
      </c>
    </row>
    <row r="16" spans="1:27" ht="84.75" customHeight="1" x14ac:dyDescent="0.25">
      <c r="A16" s="164" t="s">
        <v>28</v>
      </c>
      <c r="B16" s="110" t="str">
        <f>+MIR!B17</f>
        <v>Mejorar los accesosa las comunidades del Municipio de  Apaseo el Grande</v>
      </c>
      <c r="C16" s="110" t="str">
        <f>+MIR!C17</f>
        <v>Ejecución de  obras para caminos de  acceso a las  comunidades</v>
      </c>
      <c r="D16" s="110" t="str">
        <f>+MIR!D17</f>
        <v>Porcentaje de población en   beneficiadas   en referencia  con la  poblacion  en  condiciones  de  rezago</v>
      </c>
      <c r="E16" s="110" t="s">
        <v>168</v>
      </c>
      <c r="F16" s="110" t="s">
        <v>41</v>
      </c>
      <c r="G16" s="110" t="s">
        <v>244</v>
      </c>
      <c r="H16" s="110" t="s">
        <v>42</v>
      </c>
      <c r="I16" s="110" t="s">
        <v>47</v>
      </c>
      <c r="J16" s="110" t="s">
        <v>50</v>
      </c>
      <c r="K16" s="110" t="s">
        <v>87</v>
      </c>
      <c r="L16" s="168">
        <v>0.4</v>
      </c>
      <c r="M16" s="110" t="s">
        <v>81</v>
      </c>
      <c r="N16" s="109">
        <v>2019</v>
      </c>
      <c r="O16" s="106">
        <v>7201</v>
      </c>
      <c r="P16" s="106">
        <v>15650</v>
      </c>
      <c r="Q16" s="109">
        <f t="shared" si="6"/>
        <v>46.012779552715656</v>
      </c>
      <c r="R16" s="109">
        <f t="shared" si="0"/>
        <v>46.412779552715655</v>
      </c>
      <c r="S16" s="110">
        <v>8</v>
      </c>
      <c r="T16" s="110">
        <f t="shared" si="1"/>
        <v>15650</v>
      </c>
      <c r="U16" s="108">
        <f t="shared" si="2"/>
        <v>5.1118210862619806E-2</v>
      </c>
      <c r="V16" s="108">
        <v>0.42</v>
      </c>
      <c r="W16" s="108">
        <v>6700</v>
      </c>
      <c r="X16" s="108">
        <f t="shared" si="3"/>
        <v>15650</v>
      </c>
      <c r="Y16" s="108">
        <f t="shared" si="4"/>
        <v>42.811501597444092</v>
      </c>
      <c r="Z16" s="108">
        <f t="shared" si="5"/>
        <v>43.231501597444094</v>
      </c>
      <c r="AA16" s="111" t="s">
        <v>235</v>
      </c>
    </row>
    <row r="17" spans="1:27" ht="70.5" customHeight="1" x14ac:dyDescent="0.25">
      <c r="A17" s="164" t="s">
        <v>29</v>
      </c>
      <c r="B17" s="110" t="str">
        <f>+MIR!B18</f>
        <v>Mejorar las calles</v>
      </c>
      <c r="C17" s="110" t="str">
        <f>+MIR!C18</f>
        <v>Elaboración de obras  de pavimentación de buena  calidad para el Municipio de  Apaseo el Grande</v>
      </c>
      <c r="D17" s="110" t="str">
        <f>+MIR!D18</f>
        <v>Porcentaje de poblacion beneficiada con la pavimentación de  calles respecto de la  población con  rezago social</v>
      </c>
      <c r="E17" s="110" t="s">
        <v>168</v>
      </c>
      <c r="F17" s="110" t="s">
        <v>41</v>
      </c>
      <c r="G17" s="110" t="s">
        <v>245</v>
      </c>
      <c r="H17" s="110" t="s">
        <v>42</v>
      </c>
      <c r="I17" s="110" t="s">
        <v>47</v>
      </c>
      <c r="J17" s="110" t="s">
        <v>50</v>
      </c>
      <c r="K17" s="110" t="s">
        <v>87</v>
      </c>
      <c r="L17" s="168">
        <v>0.3</v>
      </c>
      <c r="M17" s="110" t="s">
        <v>81</v>
      </c>
      <c r="N17" s="109">
        <v>2019</v>
      </c>
      <c r="O17" s="106">
        <v>2230</v>
      </c>
      <c r="P17" s="106">
        <v>15650</v>
      </c>
      <c r="Q17" s="109">
        <f t="shared" si="6"/>
        <v>14.249201277955272</v>
      </c>
      <c r="R17" s="109">
        <f t="shared" si="0"/>
        <v>14.549201277955273</v>
      </c>
      <c r="S17" s="110">
        <v>2073</v>
      </c>
      <c r="T17" s="110">
        <f t="shared" si="1"/>
        <v>15650</v>
      </c>
      <c r="U17" s="108">
        <f t="shared" si="2"/>
        <v>13.246006389776358</v>
      </c>
      <c r="V17" s="108">
        <v>0.03</v>
      </c>
      <c r="W17" s="108">
        <v>752</v>
      </c>
      <c r="X17" s="108">
        <f t="shared" si="3"/>
        <v>15650</v>
      </c>
      <c r="Y17" s="108">
        <f t="shared" si="4"/>
        <v>4.8051118210862622</v>
      </c>
      <c r="Z17" s="108">
        <f t="shared" si="5"/>
        <v>4.8351118210862625</v>
      </c>
      <c r="AA17" s="111" t="s">
        <v>234</v>
      </c>
    </row>
    <row r="18" spans="1:27" x14ac:dyDescent="0.25">
      <c r="A18" s="170"/>
      <c r="B18" s="170"/>
      <c r="C18" s="170"/>
      <c r="D18" s="171" t="s">
        <v>2</v>
      </c>
      <c r="E18" s="171"/>
      <c r="F18" s="171"/>
      <c r="G18" s="171"/>
      <c r="H18" s="171"/>
      <c r="I18" s="171"/>
      <c r="J18" s="171"/>
      <c r="K18" s="171"/>
      <c r="M18" s="110" t="s">
        <v>2</v>
      </c>
    </row>
    <row r="19" spans="1:27" x14ac:dyDescent="0.25">
      <c r="I19" s="170"/>
    </row>
  </sheetData>
  <mergeCells count="3">
    <mergeCell ref="A2:C2"/>
    <mergeCell ref="A1:C1"/>
    <mergeCell ref="D1:AA2"/>
  </mergeCells>
  <pageMargins left="0.70866141732283472" right="0.70866141732283472" top="0.74803149606299213" bottom="0.74803149606299213" header="0" footer="0"/>
  <pageSetup paperSize="3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9" sqref="I9"/>
    </sheetView>
  </sheetViews>
  <sheetFormatPr baseColWidth="10" defaultColWidth="14.42578125" defaultRowHeight="15" x14ac:dyDescent="0.25"/>
  <cols>
    <col min="1" max="1" width="15.7109375" customWidth="1"/>
    <col min="2" max="2" width="27.28515625" customWidth="1"/>
    <col min="3" max="3" width="24.7109375" customWidth="1"/>
    <col min="4" max="4" width="26.140625" customWidth="1"/>
    <col min="5" max="7" width="20" customWidth="1"/>
    <col min="8" max="26" width="10" customWidth="1"/>
  </cols>
  <sheetData>
    <row r="1" spans="1:10" x14ac:dyDescent="0.25">
      <c r="A1" s="152" t="s">
        <v>4</v>
      </c>
      <c r="B1" s="153"/>
      <c r="C1" s="154" t="s">
        <v>56</v>
      </c>
      <c r="D1" s="155"/>
      <c r="E1" s="155"/>
      <c r="F1" s="155"/>
      <c r="G1" s="155"/>
      <c r="H1" s="156"/>
    </row>
    <row r="2" spans="1:10" x14ac:dyDescent="0.25">
      <c r="A2" s="11"/>
      <c r="B2" s="12"/>
      <c r="C2" s="157" t="s">
        <v>73</v>
      </c>
      <c r="D2" s="158"/>
      <c r="E2" s="158"/>
      <c r="F2" s="158"/>
      <c r="G2" s="158"/>
      <c r="H2" s="158"/>
      <c r="I2" s="158"/>
      <c r="J2" s="159"/>
    </row>
    <row r="3" spans="1:10" x14ac:dyDescent="0.25">
      <c r="A3" s="13" t="s">
        <v>7</v>
      </c>
      <c r="B3" s="13" t="s">
        <v>9</v>
      </c>
      <c r="C3" s="14" t="s">
        <v>32</v>
      </c>
      <c r="D3" s="15" t="s">
        <v>33</v>
      </c>
      <c r="E3" s="15" t="s">
        <v>52</v>
      </c>
      <c r="F3" s="15" t="s">
        <v>53</v>
      </c>
      <c r="G3" s="15" t="s">
        <v>54</v>
      </c>
    </row>
    <row r="4" spans="1:10" ht="15.75" thickBot="1" x14ac:dyDescent="0.3">
      <c r="A4" s="21"/>
      <c r="B4" s="21"/>
      <c r="C4" s="17"/>
      <c r="D4" s="17"/>
      <c r="E4" s="17"/>
      <c r="F4" s="17"/>
      <c r="G4" s="34"/>
    </row>
    <row r="5" spans="1:10" ht="97.5" thickBot="1" x14ac:dyDescent="0.3">
      <c r="A5" s="39" t="s">
        <v>13</v>
      </c>
      <c r="B5" s="35" t="str">
        <f>+MIR!C5</f>
        <v xml:space="preserve">Contribuir al mejoramiento de la calidad de vida de los apaseenses, mediante instrumentos de planeación urbana y regional que permitan incrementar la cobertura de los servicios basicos en el municipio </v>
      </c>
      <c r="C5" s="36" t="str">
        <f>+MIR!D5</f>
        <v xml:space="preserve"> Indice de marginacion por municipio 2015</v>
      </c>
      <c r="D5" s="7" t="s">
        <v>57</v>
      </c>
      <c r="E5" s="36" t="s">
        <v>90</v>
      </c>
      <c r="F5" s="36" t="s">
        <v>88</v>
      </c>
      <c r="G5" s="36"/>
    </row>
    <row r="6" spans="1:10" ht="61.5" thickBot="1" x14ac:dyDescent="0.3">
      <c r="A6" s="39" t="s">
        <v>14</v>
      </c>
      <c r="B6" s="35" t="str">
        <f>+MIR!I6</f>
        <v>Mejorar las colonias y comunidades del Municipio a traves de una mejor infraestructura de los servicios básicos en el municipio</v>
      </c>
      <c r="C6" s="36" t="str">
        <f>+MIR!D6</f>
        <v>Porcentaje de población beneficiada con servicios basicos de vivienda en el municipio</v>
      </c>
      <c r="D6" s="7" t="s">
        <v>58</v>
      </c>
      <c r="E6" s="36" t="s">
        <v>90</v>
      </c>
      <c r="F6" s="36" t="s">
        <v>88</v>
      </c>
      <c r="G6" s="36"/>
    </row>
    <row r="7" spans="1:10" ht="52.5" thickBot="1" x14ac:dyDescent="0.3">
      <c r="A7" s="40" t="s">
        <v>15</v>
      </c>
      <c r="B7" s="43" t="str">
        <f>+MIR!C7</f>
        <v xml:space="preserve">Redes hidraulicas  de drenaje con calidad  ampliadas </v>
      </c>
      <c r="C7" s="44" t="str">
        <f>+MIR!D7</f>
        <v>Porcentaje de beneficiarios por la ampliacion de drenaje respecto al total de poblacion en rezago</v>
      </c>
      <c r="D7" s="18" t="s">
        <v>59</v>
      </c>
      <c r="E7" s="36" t="s">
        <v>90</v>
      </c>
      <c r="F7" s="36" t="s">
        <v>88</v>
      </c>
      <c r="G7" s="36"/>
    </row>
    <row r="8" spans="1:10" ht="52.5" thickBot="1" x14ac:dyDescent="0.3">
      <c r="A8" s="41" t="s">
        <v>16</v>
      </c>
      <c r="B8" s="35" t="str">
        <f>+MIR!I8</f>
        <v>Elaboración de convenios con otras estacias  para la ejecución de redes de distribución de agua potable y alcantarillado.</v>
      </c>
      <c r="C8" s="36" t="str">
        <f>+MIR!D8</f>
        <v>Porcentaje de proyectos de agua potable y drenaje ejecutados respecto a los elaborados</v>
      </c>
      <c r="D8" s="7" t="s">
        <v>17</v>
      </c>
      <c r="E8" s="36" t="s">
        <v>90</v>
      </c>
      <c r="F8" s="36" t="s">
        <v>88</v>
      </c>
      <c r="G8" s="37"/>
    </row>
    <row r="9" spans="1:10" ht="65.25" thickBot="1" x14ac:dyDescent="0.3">
      <c r="A9" s="41" t="s">
        <v>18</v>
      </c>
      <c r="B9" s="35" t="str">
        <f>+MIR!I9</f>
        <v>Implementación de programa sociales para el uso adecuado de los servisios basicos  y mantenimientos regulares</v>
      </c>
      <c r="C9" s="36" t="str">
        <f>+MIR!D9</f>
        <v>Porcentaje de población beneficiada con la ejecución de redes de agua potable con  relación a  la población en rezago social</v>
      </c>
      <c r="D9" s="19" t="s">
        <v>61</v>
      </c>
      <c r="E9" s="36" t="s">
        <v>90</v>
      </c>
      <c r="F9" s="36" t="s">
        <v>88</v>
      </c>
      <c r="G9" s="36"/>
      <c r="I9" s="45"/>
    </row>
    <row r="10" spans="1:10" ht="52.5" thickBot="1" x14ac:dyDescent="0.3">
      <c r="A10" s="41" t="s">
        <v>51</v>
      </c>
      <c r="B10" s="35" t="str">
        <f>+MIR!C10</f>
        <v xml:space="preserve">Gestión  con CEAG para validar proyectos </v>
      </c>
      <c r="C10" s="36" t="str">
        <f>+MIR!D10</f>
        <v xml:space="preserve">Porcentaje de proyectos validaddos respecto de  los  ingresados  a CEAG para  su validadción </v>
      </c>
      <c r="D10" s="19" t="s">
        <v>60</v>
      </c>
      <c r="E10" s="36" t="s">
        <v>90</v>
      </c>
      <c r="F10" s="36" t="s">
        <v>88</v>
      </c>
      <c r="G10" s="62"/>
    </row>
    <row r="11" spans="1:10" ht="65.25" thickBot="1" x14ac:dyDescent="0.3">
      <c r="A11" s="40" t="s">
        <v>22</v>
      </c>
      <c r="B11" s="43" t="str">
        <f>+MIR!C11</f>
        <v>Redes de electrificación  en en las comunidades con suministro de energia electrica y alumbrado</v>
      </c>
      <c r="C11" s="44" t="str">
        <f>+MIR!D11</f>
        <v>Porcentaje de comunidades beneficiadas con redes de electrificación con relaciona  al numero de  comunidades  del Municipio</v>
      </c>
      <c r="D11" s="18" t="s">
        <v>62</v>
      </c>
      <c r="E11" s="36" t="s">
        <v>90</v>
      </c>
      <c r="F11" s="36" t="s">
        <v>88</v>
      </c>
      <c r="G11" s="36"/>
    </row>
    <row r="12" spans="1:10" ht="52.5" thickBot="1" x14ac:dyDescent="0.3">
      <c r="A12" s="41" t="s">
        <v>23</v>
      </c>
      <c r="B12" s="35" t="str">
        <f>+MIR!C12</f>
        <v>Elaboración de proyectos de ampliacion de  redes de  drenajes</v>
      </c>
      <c r="C12" s="36" t="str">
        <f>+MIR!D12</f>
        <v>Porcentaje de proyectos de electrificación ejecutados  con respectoa los validados  por CFE</v>
      </c>
      <c r="D12" s="8" t="s">
        <v>63</v>
      </c>
      <c r="E12" s="36" t="s">
        <v>90</v>
      </c>
      <c r="F12" s="36" t="s">
        <v>88</v>
      </c>
      <c r="G12" s="37"/>
      <c r="H12" s="38"/>
    </row>
    <row r="13" spans="1:10" ht="52.5" thickBot="1" x14ac:dyDescent="0.3">
      <c r="A13" s="41" t="s">
        <v>24</v>
      </c>
      <c r="B13" s="35" t="str">
        <f>+MIR!C13</f>
        <v>Realización de obras  de  electrificación que no sufran caida de  tención</v>
      </c>
      <c r="C13" s="36" t="str">
        <f>+MIR!D13</f>
        <v xml:space="preserve">Porcentaje de beneficiarios  con relación a la población de en situación de  rezago social </v>
      </c>
      <c r="D13" s="7" t="s">
        <v>64</v>
      </c>
      <c r="E13" s="36" t="s">
        <v>90</v>
      </c>
      <c r="F13" s="36" t="s">
        <v>88</v>
      </c>
      <c r="G13" s="37"/>
      <c r="H13" s="63"/>
    </row>
    <row r="14" spans="1:10" ht="27" thickBot="1" x14ac:dyDescent="0.3">
      <c r="A14" s="41" t="s">
        <v>25</v>
      </c>
      <c r="B14" s="35" t="s">
        <v>91</v>
      </c>
      <c r="C14" s="36" t="s">
        <v>92</v>
      </c>
      <c r="D14" s="7" t="s">
        <v>65</v>
      </c>
      <c r="E14" s="36" t="s">
        <v>90</v>
      </c>
      <c r="F14" s="36" t="s">
        <v>88</v>
      </c>
      <c r="G14" s="37"/>
      <c r="H14" s="64"/>
    </row>
    <row r="15" spans="1:10" ht="65.25" thickBot="1" x14ac:dyDescent="0.3">
      <c r="A15" s="40" t="s">
        <v>26</v>
      </c>
      <c r="B15" s="43" t="str">
        <f>+MIR!C15</f>
        <v>Vialidades en buen estdo para el Municipio</v>
      </c>
      <c r="C15" s="44" t="str">
        <f>+MIR!D15</f>
        <v>Porcentaje de habitantes beneficiados con vialidades buenas con respecto de la población total del Municipio</v>
      </c>
      <c r="D15" s="18" t="s">
        <v>66</v>
      </c>
      <c r="E15" s="36" t="s">
        <v>90</v>
      </c>
      <c r="F15" s="36" t="s">
        <v>88</v>
      </c>
      <c r="G15" s="37"/>
      <c r="H15" s="65" t="s">
        <v>55</v>
      </c>
    </row>
    <row r="16" spans="1:10" ht="39.75" thickBot="1" x14ac:dyDescent="0.3">
      <c r="A16" s="41" t="s">
        <v>27</v>
      </c>
      <c r="B16" s="35" t="str">
        <f>+MIR!C16</f>
        <v>Elaboración de proyectos de pavimentacion de  calles principales</v>
      </c>
      <c r="C16" s="36" t="str">
        <f>+MIR!D16</f>
        <v>Porcentaje de proyectos de pavimentacion  ejecutados respecto de  los   elaborados</v>
      </c>
      <c r="D16" s="7" t="s">
        <v>60</v>
      </c>
      <c r="E16" s="36" t="s">
        <v>90</v>
      </c>
      <c r="F16" s="36" t="s">
        <v>88</v>
      </c>
      <c r="G16" s="36"/>
    </row>
    <row r="17" spans="1:8" ht="52.5" thickBot="1" x14ac:dyDescent="0.3">
      <c r="A17" s="41" t="s">
        <v>28</v>
      </c>
      <c r="B17" s="35" t="str">
        <f>+MIR!C17</f>
        <v>Ejecución de  obras para caminos de  acceso a las  comunidades</v>
      </c>
      <c r="C17" s="36" t="str">
        <f>+MIR!D17</f>
        <v>Porcentaje de población en   beneficiadas   en referencia  con la  poblacion  en  condiciones  de  rezago</v>
      </c>
      <c r="D17" s="7" t="s">
        <v>67</v>
      </c>
      <c r="E17" s="36" t="s">
        <v>90</v>
      </c>
      <c r="F17" s="36" t="s">
        <v>88</v>
      </c>
      <c r="G17" s="37"/>
    </row>
    <row r="18" spans="1:8" ht="65.25" thickBot="1" x14ac:dyDescent="0.3">
      <c r="A18" s="41" t="s">
        <v>29</v>
      </c>
      <c r="B18" s="35" t="str">
        <f>+MIR!C18</f>
        <v>Elaboración de obras  de pavimentación de buena  calidad para el Municipio de  Apaseo el Grande</v>
      </c>
      <c r="C18" s="36" t="str">
        <f>+MIR!D18</f>
        <v>Porcentaje de poblacion beneficiada con la pavimentación de  calles respecto de la  población con  rezago social</v>
      </c>
      <c r="D18" s="19" t="s">
        <v>68</v>
      </c>
      <c r="E18" s="36" t="s">
        <v>90</v>
      </c>
      <c r="F18" s="36" t="s">
        <v>88</v>
      </c>
      <c r="G18" s="38"/>
    </row>
    <row r="19" spans="1:8" ht="27" thickBot="1" x14ac:dyDescent="0.3">
      <c r="A19" s="42" t="s">
        <v>31</v>
      </c>
      <c r="B19" s="35" t="e">
        <f>+MIR!#REF!</f>
        <v>#REF!</v>
      </c>
      <c r="C19" s="36" t="e">
        <f>+MIR!#REF!</f>
        <v>#REF!</v>
      </c>
      <c r="D19" s="7" t="s">
        <v>69</v>
      </c>
      <c r="E19" s="36" t="s">
        <v>90</v>
      </c>
      <c r="F19" s="36" t="s">
        <v>88</v>
      </c>
      <c r="G19" s="37"/>
    </row>
    <row r="20" spans="1:8" ht="27" thickBot="1" x14ac:dyDescent="0.3">
      <c r="A20" s="42" t="s">
        <v>71</v>
      </c>
      <c r="B20" s="35" t="e">
        <f>+MIR!#REF!</f>
        <v>#REF!</v>
      </c>
      <c r="C20" s="36" t="e">
        <f>+MIR!#REF!</f>
        <v>#REF!</v>
      </c>
      <c r="D20" s="7" t="s">
        <v>70</v>
      </c>
      <c r="E20" s="36" t="s">
        <v>90</v>
      </c>
      <c r="F20" s="36" t="s">
        <v>88</v>
      </c>
      <c r="G20" s="36"/>
    </row>
    <row r="21" spans="1:8" x14ac:dyDescent="0.25">
      <c r="A21" s="22"/>
      <c r="B21" s="23"/>
      <c r="C21" s="23"/>
      <c r="D21" s="24"/>
      <c r="E21" s="25"/>
      <c r="F21" s="25"/>
      <c r="G21" s="25"/>
    </row>
    <row r="22" spans="1:8" x14ac:dyDescent="0.25">
      <c r="A22" s="26"/>
      <c r="B22" s="27"/>
      <c r="C22" s="27"/>
      <c r="D22" s="27"/>
      <c r="E22" s="28"/>
      <c r="F22" s="28"/>
      <c r="G22" s="29"/>
      <c r="H22" s="16"/>
    </row>
    <row r="23" spans="1:8" x14ac:dyDescent="0.25">
      <c r="A23" s="26"/>
      <c r="B23" s="27"/>
      <c r="C23" s="27"/>
      <c r="D23" s="27"/>
      <c r="E23" s="25"/>
      <c r="F23" s="25"/>
      <c r="G23" s="30"/>
      <c r="H23" s="16"/>
    </row>
    <row r="24" spans="1:8" x14ac:dyDescent="0.25">
      <c r="A24" s="22"/>
      <c r="B24" s="23"/>
      <c r="C24" s="24"/>
      <c r="D24" s="24"/>
      <c r="E24" s="25"/>
      <c r="F24" s="25"/>
      <c r="G24" s="30"/>
      <c r="H24" s="16"/>
    </row>
    <row r="25" spans="1:8" x14ac:dyDescent="0.25">
      <c r="A25" s="26"/>
      <c r="B25" s="27"/>
      <c r="C25" s="27"/>
      <c r="D25" s="27"/>
      <c r="E25" s="25"/>
      <c r="F25" s="25"/>
      <c r="G25" s="30"/>
      <c r="H25" s="16"/>
    </row>
    <row r="26" spans="1:8" x14ac:dyDescent="0.25">
      <c r="A26" s="26"/>
      <c r="B26" s="27"/>
      <c r="C26" s="27"/>
      <c r="D26" s="27"/>
      <c r="E26" s="28"/>
      <c r="F26" s="28"/>
      <c r="G26" s="29"/>
      <c r="H26" s="16"/>
    </row>
    <row r="27" spans="1:8" x14ac:dyDescent="0.25">
      <c r="A27" s="26"/>
      <c r="B27" s="27"/>
      <c r="C27" s="27"/>
      <c r="D27" s="27"/>
      <c r="E27" s="25"/>
      <c r="F27" s="25"/>
      <c r="G27" s="30"/>
      <c r="H27" s="16"/>
    </row>
    <row r="28" spans="1:8" x14ac:dyDescent="0.25">
      <c r="A28" s="23"/>
      <c r="B28" s="23"/>
      <c r="C28" s="24"/>
      <c r="D28" s="24"/>
      <c r="E28" s="25"/>
      <c r="F28" s="25"/>
      <c r="G28" s="30"/>
      <c r="H28" s="16"/>
    </row>
    <row r="29" spans="1:8" x14ac:dyDescent="0.25">
      <c r="A29" s="26"/>
      <c r="B29" s="27"/>
      <c r="C29" s="27"/>
      <c r="D29" s="31"/>
      <c r="E29" s="25"/>
      <c r="F29" s="25"/>
      <c r="G29" s="30"/>
      <c r="H29" s="16"/>
    </row>
    <row r="30" spans="1:8" x14ac:dyDescent="0.25">
      <c r="A30" s="32"/>
      <c r="B30" s="32"/>
      <c r="C30" s="32"/>
      <c r="D30" s="25"/>
      <c r="E30" s="25"/>
      <c r="F30" s="25"/>
      <c r="G30" s="33"/>
    </row>
    <row r="31" spans="1:8" x14ac:dyDescent="0.25">
      <c r="A31" s="6"/>
      <c r="B31" s="6"/>
      <c r="C31" s="6"/>
      <c r="D31" s="9"/>
      <c r="E31" s="9"/>
      <c r="F31" s="9"/>
    </row>
  </sheetData>
  <mergeCells count="3">
    <mergeCell ref="A1:B1"/>
    <mergeCell ref="C1:H1"/>
    <mergeCell ref="C2:J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H11" sqref="H11"/>
    </sheetView>
  </sheetViews>
  <sheetFormatPr baseColWidth="10" defaultRowHeight="15" x14ac:dyDescent="0.25"/>
  <sheetData>
    <row r="2" spans="1:17" ht="15.75" thickBot="1" x14ac:dyDescent="0.3"/>
    <row r="3" spans="1:17" ht="34.5" thickBot="1" x14ac:dyDescent="0.3">
      <c r="A3" s="48" t="s">
        <v>35</v>
      </c>
      <c r="B3" s="48" t="s">
        <v>36</v>
      </c>
      <c r="C3" s="48" t="s">
        <v>37</v>
      </c>
      <c r="D3" s="49" t="s">
        <v>38</v>
      </c>
      <c r="E3" s="49" t="s">
        <v>39</v>
      </c>
      <c r="F3" s="49" t="s">
        <v>40</v>
      </c>
      <c r="G3" s="49" t="s">
        <v>83</v>
      </c>
      <c r="H3" s="50" t="s">
        <v>84</v>
      </c>
      <c r="I3" s="50" t="s">
        <v>94</v>
      </c>
      <c r="J3" s="50" t="s">
        <v>95</v>
      </c>
      <c r="K3" s="50" t="s">
        <v>96</v>
      </c>
      <c r="L3" s="50" t="s">
        <v>101</v>
      </c>
      <c r="M3" s="50" t="s">
        <v>98</v>
      </c>
      <c r="N3" s="68" t="s">
        <v>97</v>
      </c>
      <c r="O3" s="104" t="s">
        <v>99</v>
      </c>
      <c r="P3" s="53" t="s">
        <v>100</v>
      </c>
      <c r="Q3" s="53" t="s">
        <v>80</v>
      </c>
    </row>
    <row r="4" spans="1:17" x14ac:dyDescent="0.25">
      <c r="A4" s="54"/>
      <c r="B4" s="54"/>
      <c r="C4" s="54"/>
      <c r="D4" s="54"/>
      <c r="E4" s="54"/>
      <c r="F4" s="56"/>
      <c r="G4" s="52"/>
      <c r="H4" s="55"/>
      <c r="I4" s="55"/>
      <c r="J4" s="70"/>
      <c r="K4" s="70"/>
      <c r="L4" s="70"/>
      <c r="M4" s="69"/>
      <c r="N4" s="60"/>
      <c r="O4" s="75"/>
      <c r="P4" s="75"/>
      <c r="Q4" s="75"/>
    </row>
    <row r="5" spans="1:17" ht="33.75" x14ac:dyDescent="0.25">
      <c r="A5" s="10" t="s">
        <v>169</v>
      </c>
      <c r="B5" s="20" t="s">
        <v>42</v>
      </c>
      <c r="C5" s="20" t="s">
        <v>43</v>
      </c>
      <c r="D5" s="20" t="s">
        <v>44</v>
      </c>
      <c r="E5" s="20" t="s">
        <v>86</v>
      </c>
      <c r="F5" s="10" t="e">
        <f>+MIR!#REF!</f>
        <v>#REF!</v>
      </c>
      <c r="G5" s="20" t="s">
        <v>45</v>
      </c>
      <c r="H5" s="51">
        <v>2019</v>
      </c>
      <c r="I5" s="74">
        <v>1080</v>
      </c>
      <c r="J5" s="73">
        <v>15650</v>
      </c>
      <c r="K5" s="73">
        <f>I5/J5*100</f>
        <v>6.9009584664536741</v>
      </c>
      <c r="L5" s="73">
        <v>1.5</v>
      </c>
      <c r="M5" s="72">
        <f>K5+L5</f>
        <v>8.4009584664536732</v>
      </c>
      <c r="N5" s="61">
        <f>J5</f>
        <v>15650</v>
      </c>
      <c r="O5" s="75">
        <f>M5/N5</f>
        <v>5.3680245792036251E-4</v>
      </c>
      <c r="P5" s="75">
        <f>O5+M5</f>
        <v>8.401495268911594</v>
      </c>
      <c r="Q5" s="105" t="s">
        <v>234</v>
      </c>
    </row>
    <row r="6" spans="1:17" ht="101.25" x14ac:dyDescent="0.25">
      <c r="A6" s="57" t="s">
        <v>223</v>
      </c>
      <c r="B6" s="20" t="s">
        <v>42</v>
      </c>
      <c r="C6" s="20" t="s">
        <v>43</v>
      </c>
      <c r="D6" s="20" t="s">
        <v>46</v>
      </c>
      <c r="E6" s="20" t="s">
        <v>87</v>
      </c>
      <c r="F6" s="10" t="e">
        <f>+MIR!#REF!</f>
        <v>#REF!</v>
      </c>
      <c r="G6" s="20" t="s">
        <v>45</v>
      </c>
      <c r="H6" s="51">
        <v>2019</v>
      </c>
      <c r="I6" s="58">
        <v>1080</v>
      </c>
      <c r="J6" s="61">
        <v>117883</v>
      </c>
      <c r="K6" s="73">
        <f>I6/J6*100</f>
        <v>0.91616263583383528</v>
      </c>
      <c r="L6" s="61">
        <v>0.3</v>
      </c>
      <c r="M6" s="72">
        <f>K6+L6</f>
        <v>1.2161626358338353</v>
      </c>
      <c r="N6" s="61">
        <f t="shared" ref="N6:N8" si="0">J6</f>
        <v>117883</v>
      </c>
      <c r="O6" s="75">
        <f t="shared" ref="O6:O8" si="1">M6/N6</f>
        <v>1.0316692278223623E-5</v>
      </c>
      <c r="P6" s="75">
        <f t="shared" ref="P6:P8" si="2">O6+M6</f>
        <v>1.2161729525261136</v>
      </c>
      <c r="Q6" s="105" t="s">
        <v>234</v>
      </c>
    </row>
    <row r="7" spans="1:17" ht="101.25" x14ac:dyDescent="0.25">
      <c r="A7" s="10" t="s">
        <v>224</v>
      </c>
      <c r="B7" s="20" t="s">
        <v>42</v>
      </c>
      <c r="C7" s="20" t="s">
        <v>47</v>
      </c>
      <c r="D7" s="20" t="s">
        <v>48</v>
      </c>
      <c r="E7" s="20" t="s">
        <v>87</v>
      </c>
      <c r="F7" s="10" t="e">
        <f>+MIR!#REF!</f>
        <v>#REF!</v>
      </c>
      <c r="G7" s="20" t="s">
        <v>49</v>
      </c>
      <c r="H7" s="51">
        <v>2019</v>
      </c>
      <c r="I7" s="59">
        <v>850</v>
      </c>
      <c r="J7" s="71">
        <v>15650</v>
      </c>
      <c r="K7" s="73">
        <f t="shared" ref="K7:K8" si="3">I7/J7*100</f>
        <v>5.4313099041533546</v>
      </c>
      <c r="L7" s="71" t="e">
        <f>F7</f>
        <v>#REF!</v>
      </c>
      <c r="M7" s="72" t="e">
        <f>K7+L7</f>
        <v>#REF!</v>
      </c>
      <c r="N7" s="61">
        <f t="shared" si="0"/>
        <v>15650</v>
      </c>
      <c r="O7" s="75" t="e">
        <f t="shared" si="1"/>
        <v>#REF!</v>
      </c>
      <c r="P7" s="75" t="e">
        <f t="shared" si="2"/>
        <v>#REF!</v>
      </c>
      <c r="Q7" s="105" t="s">
        <v>234</v>
      </c>
    </row>
    <row r="8" spans="1:17" ht="90" x14ac:dyDescent="0.25">
      <c r="A8" s="10" t="s">
        <v>225</v>
      </c>
      <c r="B8" s="20" t="s">
        <v>42</v>
      </c>
      <c r="C8" s="20" t="s">
        <v>47</v>
      </c>
      <c r="D8" s="20" t="s">
        <v>50</v>
      </c>
      <c r="E8" s="20" t="s">
        <v>87</v>
      </c>
      <c r="F8" s="10" t="e">
        <f>+MIR!#REF!</f>
        <v>#REF!</v>
      </c>
      <c r="G8" s="20" t="s">
        <v>81</v>
      </c>
      <c r="H8" s="51">
        <v>2019</v>
      </c>
      <c r="I8" s="59">
        <v>8</v>
      </c>
      <c r="J8" s="71">
        <v>14</v>
      </c>
      <c r="K8" s="73">
        <f t="shared" si="3"/>
        <v>57.142857142857139</v>
      </c>
      <c r="L8" s="71" t="e">
        <f>F8</f>
        <v>#REF!</v>
      </c>
      <c r="M8" s="72" t="e">
        <f t="shared" ref="M8" si="4">K8+L8</f>
        <v>#REF!</v>
      </c>
      <c r="N8" s="61">
        <f t="shared" si="0"/>
        <v>14</v>
      </c>
      <c r="O8" s="75" t="e">
        <f t="shared" si="1"/>
        <v>#REF!</v>
      </c>
      <c r="P8" s="75" t="e">
        <f t="shared" si="2"/>
        <v>#REF!</v>
      </c>
      <c r="Q8" s="105" t="s">
        <v>234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R5" sqref="R5"/>
    </sheetView>
  </sheetViews>
  <sheetFormatPr baseColWidth="10" defaultRowHeight="15" x14ac:dyDescent="0.25"/>
  <sheetData>
    <row r="1" spans="1:17" ht="34.5" thickBot="1" x14ac:dyDescent="0.3">
      <c r="A1" s="48" t="s">
        <v>35</v>
      </c>
      <c r="B1" s="48" t="s">
        <v>36</v>
      </c>
      <c r="C1" s="48" t="s">
        <v>37</v>
      </c>
      <c r="D1" s="49" t="s">
        <v>38</v>
      </c>
      <c r="E1" s="49" t="s">
        <v>39</v>
      </c>
      <c r="F1" s="49" t="s">
        <v>40</v>
      </c>
      <c r="G1" s="49" t="s">
        <v>83</v>
      </c>
      <c r="H1" s="50" t="s">
        <v>84</v>
      </c>
      <c r="I1" s="50" t="s">
        <v>94</v>
      </c>
      <c r="J1" s="50" t="s">
        <v>95</v>
      </c>
      <c r="K1" s="50" t="s">
        <v>96</v>
      </c>
      <c r="L1" s="50" t="s">
        <v>101</v>
      </c>
      <c r="M1" s="50" t="s">
        <v>98</v>
      </c>
      <c r="N1" s="68" t="s">
        <v>97</v>
      </c>
      <c r="O1" s="104" t="s">
        <v>99</v>
      </c>
      <c r="P1" s="53" t="s">
        <v>100</v>
      </c>
      <c r="Q1" s="53" t="s">
        <v>80</v>
      </c>
    </row>
    <row r="2" spans="1:17" x14ac:dyDescent="0.25">
      <c r="A2" s="54"/>
      <c r="B2" s="54"/>
      <c r="C2" s="54"/>
      <c r="D2" s="54"/>
      <c r="E2" s="54"/>
      <c r="F2" s="56"/>
      <c r="G2" s="52"/>
      <c r="H2" s="55"/>
      <c r="I2" s="55"/>
      <c r="J2" s="70"/>
      <c r="K2" s="70"/>
      <c r="L2" s="70"/>
      <c r="M2" s="69"/>
      <c r="N2" s="60"/>
      <c r="O2" s="75"/>
      <c r="P2" s="75"/>
      <c r="Q2" s="75"/>
    </row>
    <row r="3" spans="1:17" ht="33.75" x14ac:dyDescent="0.25">
      <c r="A3" s="10" t="s">
        <v>169</v>
      </c>
      <c r="B3" s="20" t="s">
        <v>42</v>
      </c>
      <c r="C3" s="20" t="s">
        <v>43</v>
      </c>
      <c r="D3" s="20" t="s">
        <v>44</v>
      </c>
      <c r="E3" s="20" t="s">
        <v>86</v>
      </c>
      <c r="F3" s="10" t="e">
        <f>+MIR!#REF!</f>
        <v>#REF!</v>
      </c>
      <c r="G3" s="20" t="s">
        <v>45</v>
      </c>
      <c r="H3" s="51">
        <v>2019</v>
      </c>
      <c r="I3" s="74">
        <v>1080</v>
      </c>
      <c r="J3" s="73">
        <v>15650</v>
      </c>
      <c r="K3" s="73">
        <f>I3/J3*100</f>
        <v>6.9009584664536741</v>
      </c>
      <c r="L3" s="73">
        <v>1.5</v>
      </c>
      <c r="M3" s="72">
        <f>K3+L3</f>
        <v>8.4009584664536732</v>
      </c>
      <c r="N3" s="61">
        <f>J3</f>
        <v>15650</v>
      </c>
      <c r="O3" s="75">
        <f>M3/N3</f>
        <v>5.3680245792036251E-4</v>
      </c>
      <c r="P3" s="75">
        <f>O3+M3</f>
        <v>8.401495268911594</v>
      </c>
      <c r="Q3" s="105" t="s">
        <v>234</v>
      </c>
    </row>
    <row r="4" spans="1:17" ht="101.25" x14ac:dyDescent="0.25">
      <c r="A4" s="57" t="s">
        <v>223</v>
      </c>
      <c r="B4" s="20" t="s">
        <v>42</v>
      </c>
      <c r="C4" s="20" t="s">
        <v>43</v>
      </c>
      <c r="D4" s="20" t="s">
        <v>46</v>
      </c>
      <c r="E4" s="20" t="s">
        <v>87</v>
      </c>
      <c r="F4" s="10" t="e">
        <f>+MIR!#REF!</f>
        <v>#REF!</v>
      </c>
      <c r="G4" s="20" t="s">
        <v>45</v>
      </c>
      <c r="H4" s="51">
        <v>2019</v>
      </c>
      <c r="I4" s="58">
        <v>1080</v>
      </c>
      <c r="J4" s="61">
        <v>117883</v>
      </c>
      <c r="K4" s="73">
        <f>I4/J4*100</f>
        <v>0.91616263583383528</v>
      </c>
      <c r="L4" s="61">
        <v>0.3</v>
      </c>
      <c r="M4" s="72">
        <f>K4+L4</f>
        <v>1.2161626358338353</v>
      </c>
      <c r="N4" s="61">
        <f t="shared" ref="N4:N6" si="0">J4</f>
        <v>117883</v>
      </c>
      <c r="O4" s="75">
        <f t="shared" ref="O4:O6" si="1">M4/N4</f>
        <v>1.0316692278223623E-5</v>
      </c>
      <c r="P4" s="75">
        <f t="shared" ref="P4:P6" si="2">O4+M4</f>
        <v>1.2161729525261136</v>
      </c>
      <c r="Q4" s="105" t="s">
        <v>234</v>
      </c>
    </row>
    <row r="5" spans="1:17" ht="101.25" x14ac:dyDescent="0.25">
      <c r="A5" s="10" t="s">
        <v>224</v>
      </c>
      <c r="B5" s="20" t="s">
        <v>42</v>
      </c>
      <c r="C5" s="20" t="s">
        <v>47</v>
      </c>
      <c r="D5" s="20" t="s">
        <v>48</v>
      </c>
      <c r="E5" s="20" t="s">
        <v>87</v>
      </c>
      <c r="F5" s="10" t="e">
        <f>+MIR!#REF!</f>
        <v>#REF!</v>
      </c>
      <c r="G5" s="20" t="s">
        <v>49</v>
      </c>
      <c r="H5" s="51">
        <v>2019</v>
      </c>
      <c r="I5" s="59">
        <v>850</v>
      </c>
      <c r="J5" s="71">
        <v>15650</v>
      </c>
      <c r="K5" s="73">
        <f t="shared" ref="K5:K6" si="3">I5/J5*100</f>
        <v>5.4313099041533546</v>
      </c>
      <c r="L5" s="71" t="e">
        <f>F5</f>
        <v>#REF!</v>
      </c>
      <c r="M5" s="72" t="e">
        <f>K5+L5</f>
        <v>#REF!</v>
      </c>
      <c r="N5" s="61">
        <f t="shared" si="0"/>
        <v>15650</v>
      </c>
      <c r="O5" s="75" t="e">
        <f t="shared" si="1"/>
        <v>#REF!</v>
      </c>
      <c r="P5" s="75" t="e">
        <f t="shared" si="2"/>
        <v>#REF!</v>
      </c>
      <c r="Q5" s="105" t="s">
        <v>234</v>
      </c>
    </row>
    <row r="6" spans="1:17" ht="90" x14ac:dyDescent="0.25">
      <c r="A6" s="10" t="s">
        <v>225</v>
      </c>
      <c r="B6" s="20" t="s">
        <v>42</v>
      </c>
      <c r="C6" s="20" t="s">
        <v>47</v>
      </c>
      <c r="D6" s="20" t="s">
        <v>50</v>
      </c>
      <c r="E6" s="20" t="s">
        <v>87</v>
      </c>
      <c r="F6" s="10" t="e">
        <f>+MIR!#REF!</f>
        <v>#REF!</v>
      </c>
      <c r="G6" s="20" t="s">
        <v>81</v>
      </c>
      <c r="H6" s="51">
        <v>2019</v>
      </c>
      <c r="I6" s="59">
        <v>8</v>
      </c>
      <c r="J6" s="71">
        <v>14</v>
      </c>
      <c r="K6" s="73">
        <f t="shared" si="3"/>
        <v>57.142857142857139</v>
      </c>
      <c r="L6" s="71" t="e">
        <f>F6</f>
        <v>#REF!</v>
      </c>
      <c r="M6" s="72" t="e">
        <f t="shared" ref="M6" si="4">K6+L6</f>
        <v>#REF!</v>
      </c>
      <c r="N6" s="61">
        <f t="shared" si="0"/>
        <v>14</v>
      </c>
      <c r="O6" s="75" t="e">
        <f t="shared" si="1"/>
        <v>#REF!</v>
      </c>
      <c r="P6" s="75" t="e">
        <f t="shared" si="2"/>
        <v>#REF!</v>
      </c>
      <c r="Q6" s="105" t="s">
        <v>234</v>
      </c>
    </row>
  </sheetData>
  <pageMargins left="0.70866141732283472" right="0.70866141732283472" top="0.74803149606299213" bottom="0.74803149606299213" header="0.31496062992125984" footer="0.31496062992125984"/>
  <pageSetup paperSize="3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PROBLEMAS</vt:lpstr>
      <vt:lpstr>Objetivos</vt:lpstr>
      <vt:lpstr>SOLUCIONES</vt:lpstr>
      <vt:lpstr>MIR</vt:lpstr>
      <vt:lpstr>ficha tecnica</vt:lpstr>
      <vt:lpstr>mir-poa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Bety</dc:creator>
  <cp:lastModifiedBy>Obras Publicas</cp:lastModifiedBy>
  <cp:lastPrinted>2021-10-14T14:02:59Z</cp:lastPrinted>
  <dcterms:created xsi:type="dcterms:W3CDTF">2019-06-18T16:12:01Z</dcterms:created>
  <dcterms:modified xsi:type="dcterms:W3CDTF">2021-10-14T14:42:41Z</dcterms:modified>
</cp:coreProperties>
</file>