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- PbR - S.H.A - 20 y 21\PbR - S.H.A - 2020 - 2021 - 3er\"/>
    </mc:Choice>
  </mc:AlternateContent>
  <bookViews>
    <workbookView xWindow="0" yWindow="0" windowWidth="12000" windowHeight="5100" activeTab="3"/>
  </bookViews>
  <sheets>
    <sheet name="A. Problemas" sheetId="1" r:id="rId1"/>
    <sheet name="A. Objetivos" sheetId="14" r:id="rId2"/>
    <sheet name="MIR" sheetId="16" r:id="rId3"/>
    <sheet name="Ficha Tecnica" sheetId="11" r:id="rId4"/>
    <sheet name="Hoja1" sheetId="17" r:id="rId5"/>
    <sheet name="Costos" sheetId="15" r:id="rId6"/>
  </sheets>
  <definedNames>
    <definedName name="_xlnm._FilterDatabase" localSheetId="5" hidden="1">Costos!$H$5:$K$5</definedName>
    <definedName name="_xlnm._FilterDatabase" localSheetId="3" hidden="1">'Ficha Tecnica'!$A$3:$Y$3</definedName>
    <definedName name="_xlnm._FilterDatabase" localSheetId="2" hidden="1">MIR!$A$3:$G$3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1" l="1"/>
  <c r="X5" i="11"/>
  <c r="X6" i="11"/>
  <c r="X7" i="11"/>
  <c r="X8" i="11"/>
  <c r="X9" i="11"/>
  <c r="X10" i="11"/>
  <c r="X11" i="11"/>
  <c r="X12" i="11"/>
  <c r="X13" i="11"/>
  <c r="X14" i="11"/>
  <c r="X15" i="11"/>
  <c r="X16" i="11"/>
  <c r="U4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U5" i="11" l="1"/>
  <c r="U6" i="11"/>
  <c r="D1" i="17" l="1"/>
  <c r="C1" i="17"/>
  <c r="U16" i="11" l="1"/>
  <c r="U11" i="11" l="1"/>
  <c r="B6" i="16" l="1"/>
  <c r="C4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U10" i="11" l="1"/>
  <c r="U12" i="11"/>
  <c r="M5" i="11"/>
  <c r="M6" i="11"/>
  <c r="M7" i="11"/>
  <c r="M8" i="11"/>
  <c r="M9" i="11"/>
  <c r="M10" i="11"/>
  <c r="M11" i="11"/>
  <c r="M12" i="11"/>
  <c r="M13" i="11"/>
  <c r="M14" i="11"/>
  <c r="M15" i="11"/>
  <c r="M16" i="11"/>
  <c r="M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4" i="11"/>
  <c r="U9" i="11" l="1"/>
  <c r="B16" i="16" l="1"/>
  <c r="B15" i="16"/>
  <c r="B14" i="16"/>
  <c r="B13" i="16"/>
  <c r="B12" i="16"/>
  <c r="B11" i="16"/>
  <c r="B10" i="16"/>
  <c r="B9" i="16"/>
  <c r="B8" i="16"/>
  <c r="B7" i="16"/>
  <c r="B5" i="16"/>
  <c r="B4" i="16"/>
  <c r="B2" i="16"/>
  <c r="B2" i="11" s="1"/>
  <c r="B1" i="16"/>
  <c r="B1" i="11" s="1"/>
  <c r="E46" i="15" l="1"/>
  <c r="D46" i="15"/>
  <c r="E60" i="15"/>
  <c r="D60" i="15"/>
  <c r="E74" i="15"/>
  <c r="D74" i="15"/>
  <c r="E91" i="15"/>
  <c r="D91" i="15"/>
  <c r="E105" i="15"/>
  <c r="D105" i="15"/>
  <c r="E119" i="15"/>
  <c r="D119" i="15"/>
  <c r="E29" i="15"/>
  <c r="D29" i="15"/>
  <c r="E15" i="15"/>
  <c r="D15" i="15"/>
  <c r="B18" i="15" l="1"/>
  <c r="U15" i="11" l="1"/>
  <c r="U8" i="11"/>
  <c r="U7" i="11"/>
  <c r="U13" i="11" l="1"/>
  <c r="B108" i="15"/>
  <c r="B94" i="15"/>
  <c r="B80" i="15"/>
  <c r="B79" i="15"/>
  <c r="B63" i="15"/>
  <c r="B49" i="15"/>
  <c r="B35" i="15"/>
  <c r="B34" i="15"/>
  <c r="B4" i="15"/>
  <c r="B3" i="15"/>
  <c r="U14" i="11" l="1"/>
</calcChain>
</file>

<file path=xl/sharedStrings.xml><?xml version="1.0" encoding="utf-8"?>
<sst xmlns="http://schemas.openxmlformats.org/spreadsheetml/2006/main" count="453" uniqueCount="224">
  <si>
    <t>ARBOL DE PROBLEMAS</t>
  </si>
  <si>
    <t>EFECTO PRINCIPAL</t>
  </si>
  <si>
    <t>MEDIOS</t>
  </si>
  <si>
    <t>Programa presupuestario:</t>
  </si>
  <si>
    <t>MIR</t>
  </si>
  <si>
    <t>RESUMEN NARRATIVO</t>
  </si>
  <si>
    <t>FIN</t>
  </si>
  <si>
    <t>PROPÓSITO</t>
  </si>
  <si>
    <t>COMPONENTE 1</t>
  </si>
  <si>
    <t>COMPONENTE 2</t>
  </si>
  <si>
    <t>COMPONENTE 3</t>
  </si>
  <si>
    <t>Proyecto especifico de programa de gobierno</t>
  </si>
  <si>
    <t>TIPO DE INDICADOR</t>
  </si>
  <si>
    <t>SENTIDO DEL INDICADOR</t>
  </si>
  <si>
    <t>DIMENSION DEL INDICADOR</t>
  </si>
  <si>
    <t>INDICADORES DE DESEMPEÑO</t>
  </si>
  <si>
    <t>TIPOS DE INDICADOR</t>
  </si>
  <si>
    <t>Ascendente</t>
  </si>
  <si>
    <t>Eficacia</t>
  </si>
  <si>
    <t>Estrategico</t>
  </si>
  <si>
    <t>ANUAL</t>
  </si>
  <si>
    <t>Resultado</t>
  </si>
  <si>
    <t>Gestion</t>
  </si>
  <si>
    <t>Impacto</t>
  </si>
  <si>
    <t>Eficiencia</t>
  </si>
  <si>
    <t>Diagramar e identificar el Problema Central.</t>
  </si>
  <si>
    <t>CAUSA</t>
  </si>
  <si>
    <t>CAUSAS - RAÍZ 1</t>
  </si>
  <si>
    <t>CAUSAS - RAÍZ 2</t>
  </si>
  <si>
    <t>Se diagrama e identifica la posible solucion en positivo</t>
  </si>
  <si>
    <t>MEDIOS - RAÍZ 1</t>
  </si>
  <si>
    <t>MEDIOS - RAÍZ 2</t>
  </si>
  <si>
    <t>A1, C1</t>
  </si>
  <si>
    <t>A2, C1</t>
  </si>
  <si>
    <t>A1, C2</t>
  </si>
  <si>
    <t>A2, C2</t>
  </si>
  <si>
    <t>A1, C3</t>
  </si>
  <si>
    <t>A2, C3</t>
  </si>
  <si>
    <t>Indicadores</t>
  </si>
  <si>
    <t>Metas</t>
  </si>
  <si>
    <t>Medios de verificación</t>
  </si>
  <si>
    <t>Resumen narrativo</t>
  </si>
  <si>
    <t>EFECTO 2</t>
  </si>
  <si>
    <t xml:space="preserve">EFECTO 1 </t>
  </si>
  <si>
    <t xml:space="preserve">FINES 1 </t>
  </si>
  <si>
    <t>FINES 2</t>
  </si>
  <si>
    <t>ARBOL DE OBJETIVOS</t>
  </si>
  <si>
    <t>Grupos sociales inconformes.</t>
  </si>
  <si>
    <t>Mala imagen.</t>
  </si>
  <si>
    <t>Afectación social.</t>
  </si>
  <si>
    <t>Afectaciòn economica.</t>
  </si>
  <si>
    <t>Nula profesionalización de los servidores públicos.</t>
  </si>
  <si>
    <t>CAUSAS - RAÍZ 3</t>
  </si>
  <si>
    <t>MEDIOS - RAÍZ 3</t>
  </si>
  <si>
    <t>Beneficio economico.</t>
  </si>
  <si>
    <t>Beneficio social.</t>
  </si>
  <si>
    <t>Grupos sociales satisfecho.</t>
  </si>
  <si>
    <t xml:space="preserve">Satisfacción política. </t>
  </si>
  <si>
    <t>Buena imagen.</t>
  </si>
  <si>
    <t>Eficiente profesionalización de los servidores públicos.</t>
  </si>
  <si>
    <t>A3, C3</t>
  </si>
  <si>
    <t>Aumenta la confianza de la Administración Pública por parte de los ciudadanos.</t>
  </si>
  <si>
    <t>COMENTARIO</t>
  </si>
  <si>
    <t>Meta alcanzada.</t>
  </si>
  <si>
    <t>Objetivos</t>
  </si>
  <si>
    <t>Los ciudadanos tienen un fácil acceso al sitio web para hacer sus consultas.</t>
  </si>
  <si>
    <t>Insatisfacción de la ciudadanía por la limitación al acceso de la información generada por la Administración Pública Municipal.</t>
  </si>
  <si>
    <t>Implementación de talleres para el conocimiento de las leyes y reglamentos.</t>
  </si>
  <si>
    <t>Construir un gobierno para todos, con eficiencia y transparencia en el actuar de la administración municipal a través de la satisfacción de la ciudadanía por el fácil acceso a la información generada por la administración.</t>
  </si>
  <si>
    <t>Servidores públicos profesionalmente capacitados.</t>
  </si>
  <si>
    <t>Sistema digital con información del municipio actualizado y de fácil acceso.</t>
  </si>
  <si>
    <t>Facilidad de manejo de la página web oficial del municipio.</t>
  </si>
  <si>
    <t>Incrementar 3 puntos porcentuales.</t>
  </si>
  <si>
    <t>Incrementar 10 puntos porcentuales.</t>
  </si>
  <si>
    <t>Incrementar 20 puntos porcentuales.</t>
  </si>
  <si>
    <t>Porcentaje.</t>
  </si>
  <si>
    <t>Porcentaje de talleres impartidos para el conocimiento de leyes y reglamentos.</t>
  </si>
  <si>
    <t>Tasa de variacion.</t>
  </si>
  <si>
    <t>Trimestral</t>
  </si>
  <si>
    <t>Proporción de satisfacción ciudadana.</t>
  </si>
  <si>
    <t>Índice.</t>
  </si>
  <si>
    <t>Proporción de ciudadanos satisfechos sobre el fácil acceso a la información generada por el gobierno respecto a la encuesta realizada.</t>
  </si>
  <si>
    <t>Proporción de servidores públicos capacitados sobre trámites y servicios respecto al total de servidores públicos existentes en el área.</t>
  </si>
  <si>
    <t>Proporción de apartados modificados en la página web del municipio respecto a los apartados programados.</t>
  </si>
  <si>
    <t>Número de ciudadanos satisfechos / número de ciudadanos encuestados * 100</t>
  </si>
  <si>
    <t>Satisfacción de la ciudadanía por la limitación de la información generada por la Administración Pública Municipal.</t>
  </si>
  <si>
    <t>No partida</t>
  </si>
  <si>
    <t>PARTIDA</t>
  </si>
  <si>
    <t>COSTO DIRECTO</t>
  </si>
  <si>
    <t>COSTO INDIRECTO</t>
  </si>
  <si>
    <t>TOTAL</t>
  </si>
  <si>
    <t>Servicios de capacitacion</t>
  </si>
  <si>
    <t>SUMA</t>
  </si>
  <si>
    <t>Mat y Utiles Oficina</t>
  </si>
  <si>
    <t>Equipos menores de oficina</t>
  </si>
  <si>
    <t>Muebles de oficina</t>
  </si>
  <si>
    <t>A3, C2</t>
  </si>
  <si>
    <t>Maty utiles impresi</t>
  </si>
  <si>
    <t>Materiales diversos</t>
  </si>
  <si>
    <t>Ref Otros Equipos</t>
  </si>
  <si>
    <t>Impuestos sobre nominas</t>
  </si>
  <si>
    <t>Incrementar 2 puntos porcentuales.</t>
  </si>
  <si>
    <t>Incrementar 30 puntos porcentuales.</t>
  </si>
  <si>
    <t>La confianza hacia los servidores públicos por parte de la ciudadanía incrementa a causa de su eficiente labor.</t>
  </si>
  <si>
    <t>La ciudadanía tiene una gran satisfacción por la información que es generada por parte de la Administración Pública.</t>
  </si>
  <si>
    <t>La ciudadanía cuenta con todos los elementos para obtener información que requiere</t>
  </si>
  <si>
    <t>El ciudadano es atendido por los servidores públicos que están preparados para atender las necesidades del ciudadano.</t>
  </si>
  <si>
    <t>Los servidores públicos conocen los derechos de los ciudadanos respecto a la transparencia de la información</t>
  </si>
  <si>
    <t>Los ciudadanos cuentan con los medios necesarios para acceder a consultar la información.</t>
  </si>
  <si>
    <t>Número de ciudadanos satisfechos/número de ciudadanos encuestados*100</t>
  </si>
  <si>
    <t>Número de servidores públicos capacitados sobre trámites y servicios/número total de servidores públicos en el área *100</t>
  </si>
  <si>
    <t>Número de peticiones del ciudadano atendidas/número de peticiones del ciudadano recibidas *100</t>
  </si>
  <si>
    <t>Número de apartados modificados en la página web del municipio/número de apartados programados *100</t>
  </si>
  <si>
    <t>Número de acciones de mejora para el fácil acceso y manejo de la página web oficial/número de acciones de mejora programadas *100</t>
  </si>
  <si>
    <t>Número de información actualizada en el sistema digital /número de información solicitada para la actualización *100</t>
  </si>
  <si>
    <t>APLICACIÓN DE FORMULA 2020</t>
  </si>
  <si>
    <t xml:space="preserve">Inconformidad diplomatica. </t>
  </si>
  <si>
    <t>Computadora</t>
  </si>
  <si>
    <t>6.- META ANUAL</t>
  </si>
  <si>
    <t>1.- INDICADOR</t>
  </si>
  <si>
    <t>2.- DESCRIPCIÓN</t>
  </si>
  <si>
    <t>4.- FRECUENCIA DE MEDICION</t>
  </si>
  <si>
    <t>5.- UNIDAD DE MEDIDA.</t>
  </si>
  <si>
    <t>Semaforizacion de Indicadores.</t>
  </si>
  <si>
    <t>Semaforo</t>
  </si>
  <si>
    <t>Nivel</t>
  </si>
  <si>
    <t>Supuestos</t>
  </si>
  <si>
    <t>Las instancias correspondientes son gestionadas adecuadamente por los servidores públicos.</t>
  </si>
  <si>
    <t>* Reporte trimestral al Presidente Municipal.                                                        * Secretaría del H. Ayuntamiento                                       * Trimestral                                                     * Dentro de Presidencia Municipal.</t>
  </si>
  <si>
    <t>* Reporte trimestral al Presidente Municipal.                                                        * Secretaría del H. Ayuntamiento                                        * Mensual                                                         * Dentro de Presidencia Municipal.</t>
  </si>
  <si>
    <t>* Reporte trimestral al Presidente Municipal y gestión en Cabildos.                                                        * Secretaría del H. Ayuntamiento                                       * Mensual                                                         * Dentro de Presidencia Municipal.</t>
  </si>
  <si>
    <t>* Reporte a Oficialía Mayor.                                   * Secretaría del H. Ayuntamiento                                       * Trimestral                                                     * Dentro de Presidencia Municipal.</t>
  </si>
  <si>
    <t>* Reporte a Oficialía Mayor.                                   * Secretaría del H. Ayuntamiento                                        * Mensual                                                         * Dentro de Presidencia Municipal.</t>
  </si>
  <si>
    <t>* Reporte a Oficialía Mayor.                                   * Secretaría del H. Ayuntamiento                                       * Mensual                                                         * Dentro de Presidencia Municipal.</t>
  </si>
  <si>
    <t>* Reporte trimestral a Presidente Municipal.                                                        * Secretaría del H. Ayuntamiento                                       * Mensual                                                         * Dentro de Presidencia Municipal.</t>
  </si>
  <si>
    <t>* Reporte al Presidente Municipal.                                                           * Secretaría del H. Ayuntamiento                                       * Trimestral                                                     * Dentro de Presidencia Municipal.</t>
  </si>
  <si>
    <t>* Informe al Presidente municipal.                                                          * Secretaría del H. Ayuntamiento                                       * Mensual                                                         * Dentro de Presidencia Municipal.</t>
  </si>
  <si>
    <t>* Reporte al Presidente Municipal.                                                       * Secretaría del H. Ayuntamiento                                       * Mensual                                                         * Dentro de Presidencia Municipal.</t>
  </si>
  <si>
    <t>* Reporta al Presidente Municipal.                                                     * Secretaría del H. Ayuntamiento                                            * Trimestral                                                     * Dentro de Presidencia Municipal.</t>
  </si>
  <si>
    <t>Alcanzada.</t>
  </si>
  <si>
    <t>En Proceso.</t>
  </si>
  <si>
    <t>No Alcanzada.</t>
  </si>
  <si>
    <t>Satisfacción de la ciudadanía por el acceso a la información generada por la Administración Pública Municipal.</t>
  </si>
  <si>
    <t>Capacitación como herramienta efectiva para mejorar el desempeño de los servidores públicos.</t>
  </si>
  <si>
    <t>Efectiva respuesta al proporcionar la información solicitada.</t>
  </si>
  <si>
    <t>Facilidad para acceder de manera digital a la información generada dentro de la página municipal.</t>
  </si>
  <si>
    <t>Fácil manejo del sitio web para el ciudadano.</t>
  </si>
  <si>
    <t>Actualización periódica de la información.</t>
  </si>
  <si>
    <t>Proporción de solicitudes del ciudadano al gobierno atendidas respecto a las solicitudes recibidas.</t>
  </si>
  <si>
    <t>Proporción de acciones de mejora para el manejo de la página web oficial respecto a las acciones de mejora programadas.</t>
  </si>
  <si>
    <t>Proporción de formatos de información actualizado respecto a los formatos programados.</t>
  </si>
  <si>
    <t>3.- FÓRMULA * Revisar</t>
  </si>
  <si>
    <t>Descendente</t>
  </si>
  <si>
    <t>Producto</t>
  </si>
  <si>
    <t>Meta en Proceso</t>
  </si>
  <si>
    <t>Reducción de quejas y reportes hacia los servidores publicos.</t>
  </si>
  <si>
    <t>Proporción de talleres impartidos para la profesionalización respecto a los talleres programados.</t>
  </si>
  <si>
    <t>Aumento de quejas y reportes hacia los servidores públicos.</t>
  </si>
  <si>
    <t>Ineficientes medios para informar al ciudadano.</t>
  </si>
  <si>
    <t>Eficientes medios para informar al ciudadano.</t>
  </si>
  <si>
    <t>Ineficientes servidores públicos para atender a la  ciudadanía.</t>
  </si>
  <si>
    <t>Falta de capacitación como herramienta efectiva para mejorar el desempeño de los servidores públicos.</t>
  </si>
  <si>
    <t>Lenta respuesta al proporcionar la información solicitada.</t>
  </si>
  <si>
    <t>Dificultad para acceder de manera digital a la información generada dentro de la página municipal.</t>
  </si>
  <si>
    <t>Dificil manejo del sitio web para el ciudadano.</t>
  </si>
  <si>
    <t>Falta de actualizaciónes  de la información.</t>
  </si>
  <si>
    <t>Desconfianza por parte de la ciudadania en el actuar de los servidores publicos.</t>
  </si>
  <si>
    <t>Aumento de confianza por parte de la ciudadania en el actuar de los servidores publicos.</t>
  </si>
  <si>
    <t>Implementación de un control de seguimiento a las solicitudes del ciudadano.</t>
  </si>
  <si>
    <t>Retroalimentacion sobre las capacitaciones.</t>
  </si>
  <si>
    <t>Porcentaje de índice de satisfacción ciudadana hacia el Gobierno.</t>
  </si>
  <si>
    <t>Porcentaje de proyecto de gestion de mejora.</t>
  </si>
  <si>
    <t>Porcentaje de servidores públicos capacitados.</t>
  </si>
  <si>
    <t>Porcentaje de seguimiento a solicitudes atendidas.</t>
  </si>
  <si>
    <t>Porcentaje de ciudadanos satisfechos con el fácil acceso a la página web.</t>
  </si>
  <si>
    <t>Porcentaje de información (formatos, etc.) actualizada en el sistema digital.</t>
  </si>
  <si>
    <t>* Programa MAS, reporte al Presidente Municipal.                             * Secretaría del H. Ayuntamiento                                         * Semestral                                                              * Dentro de Presidencia Municipal.</t>
  </si>
  <si>
    <t>* Encuesta Nacional de Calidad e Impacto Gubernamental.                      * Secretaría del H. Ayuntamiento                                       * Anual                                                              * Consulta en linea.</t>
  </si>
  <si>
    <t>Implementación de medios audio-visuales en la pagina para informar al ciudadano acerca de las actividades.</t>
  </si>
  <si>
    <t>Gestión o mejora de los servicios otorgados para la atención de ciudadanos.</t>
  </si>
  <si>
    <t>Porcentaje de gestiones o mejoras efectuadas para los servicios otorgados.</t>
  </si>
  <si>
    <t>Eficientes serviciós para la ciudadania.</t>
  </si>
  <si>
    <t>La ciudadania cuenta con los medio necesarios para poder informarse respecto a sus dudas.</t>
  </si>
  <si>
    <t>El ciudadano está satisfecho respecto a las capacitaciones dadas a los servidores publicos.</t>
  </si>
  <si>
    <t>Las áreas a los que son enviados cumplen sus funciones eficazmente.</t>
  </si>
  <si>
    <t>El ciudadano consulta la información actualizada de manera digital</t>
  </si>
  <si>
    <t xml:space="preserve"> El ciudadano participa activamente con las encuestas elaboradas.</t>
  </si>
  <si>
    <t>Proporción de check-list aprobados.</t>
  </si>
  <si>
    <t>Proporción de ciudadanos satisfechos respecto al total de ciudadanos que hicieron la encuesta.</t>
  </si>
  <si>
    <t>Número de medios implementados/número total de medios esperados *100</t>
  </si>
  <si>
    <t>Número de talleres impartidos/número de talleres programados*100</t>
  </si>
  <si>
    <t>Número de check-list aprobados/númerto total de check-list.</t>
  </si>
  <si>
    <t>Semestral</t>
  </si>
  <si>
    <t>Mensual</t>
  </si>
  <si>
    <t>Proceso</t>
  </si>
  <si>
    <t>Implementación de una encuesta de calidad.</t>
  </si>
  <si>
    <t>Retroalimentación para mejora continua.</t>
  </si>
  <si>
    <t>Implementación de proyecto calendarizado de entrega de información para el sistema digital.</t>
  </si>
  <si>
    <t>Porcentaje de apartados modificados en la página web del municipio.</t>
  </si>
  <si>
    <t>Porcentaje de acciones de mejora para el fácil acceso y  manejo de la página web oficial.</t>
  </si>
  <si>
    <t>Seguimiento sobre la correcta implementación de las capacitaciones.</t>
  </si>
  <si>
    <t>Porcentaje sobre el seguimiento sobre la correcta implementación de las capacitaciones.</t>
  </si>
  <si>
    <t>Proyecto de gestión de mejora de infraestructura administrativa y humana adecuado.</t>
  </si>
  <si>
    <t>La ciudadanía de Apaseo el Grande está satisfecha con el fácil acceso a la información generada por la administración pública.</t>
  </si>
  <si>
    <t>Porcentaje de ciudadanos satisfechos por el fácil acceso a la información generada por la administración pública.</t>
  </si>
  <si>
    <t>Decrementar 2 puntos porcentuales.</t>
  </si>
  <si>
    <t>Ineficiente respuesta al proporcionar la información solicitada.</t>
  </si>
  <si>
    <t>Falta de medidor de mejora.</t>
  </si>
  <si>
    <t>Porcentaje de implentación de medios audio-visuales para informar sobre las actividades.</t>
  </si>
  <si>
    <t>Proporción de quejas y reportes del ciudadano en el año 2021 respecto al año 2020.</t>
  </si>
  <si>
    <t>Proporción de medios en el año 2021 respecto al año 2020.</t>
  </si>
  <si>
    <t>Proporción de servicios otorgados al ciudadano en el año 2021 respecto al año 2020.</t>
  </si>
  <si>
    <t>APLICACIÓN DE FORMULA 2021</t>
  </si>
  <si>
    <t>((Número de quejas-reportes 2021/2020)-1)*100</t>
  </si>
  <si>
    <t>((Número de servicios otorgados 2021/2020)-1)*100</t>
  </si>
  <si>
    <t>DATO ESPECIFICO 2020 - v1</t>
  </si>
  <si>
    <t>DATO GENERAL 2020 - v2</t>
  </si>
  <si>
    <t>DATO ESPECIFICO 2021 - v1</t>
  </si>
  <si>
    <t>DATO GENERAL 2021 - v2</t>
  </si>
  <si>
    <t>Meta en número</t>
  </si>
  <si>
    <t>DATO ESPECIFICO 2019 - v1</t>
  </si>
  <si>
    <t>DATO GENERAL 2019 - v2</t>
  </si>
  <si>
    <t>APLICACIÓN DE FORMULA 2019</t>
  </si>
  <si>
    <t>META ESPERADA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</si>
</sst>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3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</font>
    <font>
      <b/>
      <sz val="9"/>
      <color indexed="8"/>
      <name val="Calibri"/>
      <family val="2"/>
      <charset val="1"/>
    </font>
    <font>
      <sz val="9"/>
      <color theme="1"/>
      <name val="Calibri"/>
      <family val="2"/>
      <charset val="1"/>
      <scheme val="minor"/>
    </font>
    <font>
      <b/>
      <sz val="10"/>
      <color theme="0" tint="-4.9989318521683403E-2"/>
      <name val="Arial"/>
      <family val="2"/>
    </font>
    <font>
      <sz val="11"/>
      <color rgb="FF9C65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b/>
      <sz val="20"/>
      <color indexed="8"/>
      <name val="Calibri"/>
      <family val="2"/>
    </font>
    <font>
      <b/>
      <sz val="10"/>
      <color indexed="8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rgb="FFC0504D"/>
      </patternFill>
    </fill>
    <fill>
      <patternFill patternType="solid">
        <fgColor theme="9"/>
        <bgColor rgb="FF0066CC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rgb="FFC0504D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rgb="FF0066CC"/>
      </patternFill>
    </fill>
    <fill>
      <patternFill patternType="solid">
        <fgColor theme="9" tint="0.39997558519241921"/>
        <bgColor rgb="FF0066CC"/>
      </patternFill>
    </fill>
    <fill>
      <patternFill patternType="solid">
        <fgColor rgb="FFF8CBA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12" fillId="10" borderId="0" applyNumberFormat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9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10" fillId="7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/>
    <xf numFmtId="0" fontId="0" fillId="0" borderId="23" xfId="0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1" xfId="3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164" fontId="22" fillId="7" borderId="17" xfId="0" applyNumberFormat="1" applyFont="1" applyFill="1" applyBorder="1" applyAlignment="1">
      <alignment vertical="center" wrapText="1"/>
    </xf>
    <xf numFmtId="0" fontId="22" fillId="7" borderId="40" xfId="0" applyFont="1" applyFill="1" applyBorder="1" applyAlignment="1">
      <alignment vertical="center" wrapText="1"/>
    </xf>
    <xf numFmtId="0" fontId="20" fillId="7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7" borderId="19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vertical="center" wrapText="1"/>
    </xf>
    <xf numFmtId="164" fontId="22" fillId="7" borderId="6" xfId="0" applyNumberFormat="1" applyFont="1" applyFill="1" applyBorder="1" applyAlignment="1">
      <alignment vertical="center" wrapText="1"/>
    </xf>
    <xf numFmtId="164" fontId="22" fillId="7" borderId="14" xfId="0" applyNumberFormat="1" applyFont="1" applyFill="1" applyBorder="1" applyAlignment="1">
      <alignment vertical="center" wrapText="1"/>
    </xf>
    <xf numFmtId="0" fontId="24" fillId="7" borderId="41" xfId="0" applyFont="1" applyFill="1" applyBorder="1" applyAlignment="1">
      <alignment horizontal="center"/>
    </xf>
    <xf numFmtId="164" fontId="23" fillId="7" borderId="13" xfId="0" applyNumberFormat="1" applyFont="1" applyFill="1" applyBorder="1" applyAlignment="1">
      <alignment vertical="center"/>
    </xf>
    <xf numFmtId="164" fontId="23" fillId="19" borderId="13" xfId="0" applyNumberFormat="1" applyFont="1" applyFill="1" applyBorder="1" applyAlignment="1">
      <alignment horizontal="center"/>
    </xf>
    <xf numFmtId="164" fontId="22" fillId="19" borderId="6" xfId="0" applyNumberFormat="1" applyFont="1" applyFill="1" applyBorder="1" applyAlignment="1">
      <alignment vertical="center" wrapText="1"/>
    </xf>
    <xf numFmtId="164" fontId="22" fillId="19" borderId="14" xfId="0" applyNumberFormat="1" applyFont="1" applyFill="1" applyBorder="1" applyAlignment="1">
      <alignment vertical="center" wrapText="1"/>
    </xf>
    <xf numFmtId="0" fontId="0" fillId="0" borderId="46" xfId="0" applyBorder="1"/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22" fillId="7" borderId="47" xfId="0" applyFont="1" applyFill="1" applyBorder="1" applyAlignment="1">
      <alignment horizontal="left" vertical="center" wrapText="1"/>
    </xf>
    <xf numFmtId="0" fontId="23" fillId="7" borderId="47" xfId="0" applyFont="1" applyFill="1" applyBorder="1" applyAlignment="1"/>
    <xf numFmtId="0" fontId="22" fillId="7" borderId="37" xfId="0" applyFont="1" applyFill="1" applyBorder="1" applyAlignment="1">
      <alignment horizontal="left" vertical="center" wrapText="1"/>
    </xf>
    <xf numFmtId="164" fontId="23" fillId="7" borderId="13" xfId="0" applyNumberFormat="1" applyFont="1" applyFill="1" applyBorder="1" applyAlignment="1">
      <alignment horizontal="center"/>
    </xf>
    <xf numFmtId="0" fontId="21" fillId="7" borderId="41" xfId="0" applyFont="1" applyFill="1" applyBorder="1" applyAlignment="1">
      <alignment horizontal="center" vertical="center" wrapText="1"/>
    </xf>
    <xf numFmtId="0" fontId="0" fillId="0" borderId="38" xfId="0" applyBorder="1"/>
    <xf numFmtId="0" fontId="23" fillId="0" borderId="9" xfId="0" applyFont="1" applyBorder="1"/>
    <xf numFmtId="164" fontId="23" fillId="0" borderId="6" xfId="0" applyNumberFormat="1" applyFont="1" applyBorder="1"/>
    <xf numFmtId="0" fontId="23" fillId="0" borderId="13" xfId="0" applyFont="1" applyBorder="1"/>
    <xf numFmtId="0" fontId="23" fillId="19" borderId="15" xfId="0" applyFont="1" applyFill="1" applyBorder="1"/>
    <xf numFmtId="164" fontId="23" fillId="19" borderId="16" xfId="0" applyNumberFormat="1" applyFont="1" applyFill="1" applyBorder="1"/>
    <xf numFmtId="164" fontId="22" fillId="19" borderId="17" xfId="0" applyNumberFormat="1" applyFont="1" applyFill="1" applyBorder="1" applyAlignment="1">
      <alignment vertical="center" wrapText="1"/>
    </xf>
    <xf numFmtId="164" fontId="23" fillId="19" borderId="13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164" fontId="22" fillId="7" borderId="18" xfId="0" applyNumberFormat="1" applyFont="1" applyFill="1" applyBorder="1" applyAlignment="1">
      <alignment vertical="center" wrapText="1"/>
    </xf>
    <xf numFmtId="164" fontId="22" fillId="7" borderId="42" xfId="0" applyNumberFormat="1" applyFont="1" applyFill="1" applyBorder="1" applyAlignment="1">
      <alignment vertical="center" wrapText="1"/>
    </xf>
    <xf numFmtId="164" fontId="21" fillId="7" borderId="48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23" fillId="7" borderId="16" xfId="0" applyNumberFormat="1" applyFont="1" applyFill="1" applyBorder="1"/>
    <xf numFmtId="0" fontId="10" fillId="20" borderId="41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0" fillId="22" borderId="51" xfId="0" applyFont="1" applyFill="1" applyBorder="1" applyAlignment="1">
      <alignment horizontal="center" vertical="center"/>
    </xf>
    <xf numFmtId="0" fontId="10" fillId="20" borderId="5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22" borderId="2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/>
    </xf>
    <xf numFmtId="0" fontId="10" fillId="20" borderId="2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vertical="center" wrapText="1"/>
    </xf>
    <xf numFmtId="0" fontId="27" fillId="7" borderId="16" xfId="0" applyFont="1" applyFill="1" applyBorder="1" applyAlignment="1">
      <alignment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9" fillId="25" borderId="49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29" fillId="11" borderId="11" xfId="0" applyFont="1" applyFill="1" applyBorder="1" applyAlignment="1">
      <alignment horizontal="center" vertical="center" wrapText="1"/>
    </xf>
    <xf numFmtId="0" fontId="30" fillId="17" borderId="29" xfId="0" applyFont="1" applyFill="1" applyBorder="1" applyAlignment="1">
      <alignment vertical="center" wrapText="1"/>
    </xf>
    <xf numFmtId="0" fontId="30" fillId="17" borderId="11" xfId="0" applyFont="1" applyFill="1" applyBorder="1" applyAlignment="1">
      <alignment horizontal="left" vertical="center" wrapText="1"/>
    </xf>
    <xf numFmtId="0" fontId="29" fillId="11" borderId="15" xfId="0" applyFont="1" applyFill="1" applyBorder="1" applyAlignment="1">
      <alignment horizontal="center" vertical="center" wrapText="1"/>
    </xf>
    <xf numFmtId="0" fontId="29" fillId="11" borderId="16" xfId="0" applyFont="1" applyFill="1" applyBorder="1" applyAlignment="1">
      <alignment horizontal="center" vertical="center" wrapText="1"/>
    </xf>
    <xf numFmtId="0" fontId="30" fillId="17" borderId="21" xfId="0" applyFont="1" applyFill="1" applyBorder="1" applyAlignment="1">
      <alignment vertical="center" wrapText="1"/>
    </xf>
    <xf numFmtId="0" fontId="30" fillId="17" borderId="16" xfId="0" applyFont="1" applyFill="1" applyBorder="1" applyAlignment="1">
      <alignment horizontal="left" vertical="center" wrapText="1"/>
    </xf>
    <xf numFmtId="0" fontId="29" fillId="9" borderId="26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30" fillId="18" borderId="7" xfId="0" applyFont="1" applyFill="1" applyBorder="1" applyAlignment="1">
      <alignment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vertical="center" wrapText="1"/>
    </xf>
    <xf numFmtId="0" fontId="29" fillId="9" borderId="10" xfId="0" applyFont="1" applyFill="1" applyBorder="1" applyAlignment="1">
      <alignment horizontal="center" vertical="center" wrapText="1"/>
    </xf>
    <xf numFmtId="0" fontId="29" fillId="9" borderId="11" xfId="0" applyFont="1" applyFill="1" applyBorder="1" applyAlignment="1">
      <alignment horizontal="center" vertical="center" wrapText="1"/>
    </xf>
    <xf numFmtId="0" fontId="30" fillId="18" borderId="29" xfId="0" applyFont="1" applyFill="1" applyBorder="1" applyAlignment="1">
      <alignment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 wrapText="1"/>
    </xf>
    <xf numFmtId="0" fontId="30" fillId="7" borderId="21" xfId="0" applyFont="1" applyFill="1" applyBorder="1" applyAlignment="1">
      <alignment vertical="center" wrapText="1"/>
    </xf>
    <xf numFmtId="0" fontId="10" fillId="22" borderId="41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 wrapText="1"/>
    </xf>
    <xf numFmtId="0" fontId="27" fillId="7" borderId="11" xfId="0" applyFont="1" applyFill="1" applyBorder="1" applyAlignment="1">
      <alignment vertical="center" wrapText="1"/>
    </xf>
    <xf numFmtId="1" fontId="10" fillId="7" borderId="29" xfId="1" applyNumberFormat="1" applyFont="1" applyFill="1" applyBorder="1" applyAlignment="1">
      <alignment horizontal="center" vertical="center" wrapText="1"/>
    </xf>
    <xf numFmtId="1" fontId="10" fillId="7" borderId="1" xfId="1" applyNumberFormat="1" applyFont="1" applyFill="1" applyBorder="1" applyAlignment="1">
      <alignment horizontal="center" vertical="center" wrapText="1"/>
    </xf>
    <xf numFmtId="1" fontId="10" fillId="7" borderId="21" xfId="1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/>
    <xf numFmtId="0" fontId="0" fillId="0" borderId="52" xfId="0" applyBorder="1"/>
    <xf numFmtId="0" fontId="13" fillId="7" borderId="16" xfId="3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31" fillId="7" borderId="16" xfId="0" applyFont="1" applyFill="1" applyBorder="1" applyAlignment="1">
      <alignment vertical="center" wrapText="1"/>
    </xf>
    <xf numFmtId="0" fontId="31" fillId="7" borderId="16" xfId="0" applyFont="1" applyFill="1" applyBorder="1" applyAlignment="1">
      <alignment horizontal="left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21" borderId="42" xfId="0" applyFont="1" applyFill="1" applyBorder="1" applyAlignment="1">
      <alignment horizontal="center" vertical="center" wrapText="1"/>
    </xf>
    <xf numFmtId="0" fontId="9" fillId="21" borderId="5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horizontal="center" vertical="center" wrapText="1"/>
    </xf>
    <xf numFmtId="1" fontId="10" fillId="9" borderId="29" xfId="1" applyNumberFormat="1" applyFont="1" applyFill="1" applyBorder="1" applyAlignment="1">
      <alignment horizontal="center" vertical="center" wrapText="1"/>
    </xf>
    <xf numFmtId="0" fontId="13" fillId="9" borderId="11" xfId="3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27" fillId="18" borderId="24" xfId="0" applyFont="1" applyFill="1" applyBorder="1" applyAlignment="1">
      <alignment vertical="center" wrapText="1"/>
    </xf>
    <xf numFmtId="1" fontId="10" fillId="9" borderId="58" xfId="1" applyNumberFormat="1" applyFont="1" applyFill="1" applyBorder="1" applyAlignment="1">
      <alignment horizontal="center" vertical="center" wrapText="1"/>
    </xf>
    <xf numFmtId="9" fontId="0" fillId="0" borderId="0" xfId="1" applyFont="1"/>
    <xf numFmtId="9" fontId="0" fillId="0" borderId="0" xfId="1" applyNumberFormat="1" applyFont="1"/>
    <xf numFmtId="9" fontId="0" fillId="0" borderId="0" xfId="0" applyNumberFormat="1"/>
    <xf numFmtId="0" fontId="9" fillId="6" borderId="59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2" xfId="0" applyNumberFormat="1" applyFont="1" applyFill="1" applyBorder="1" applyAlignment="1">
      <alignment horizontal="center" vertical="center" wrapText="1"/>
    </xf>
    <xf numFmtId="0" fontId="26" fillId="7" borderId="33" xfId="0" applyNumberFormat="1" applyFont="1" applyFill="1" applyBorder="1" applyAlignment="1">
      <alignment horizontal="center" vertical="center" wrapText="1"/>
    </xf>
    <xf numFmtId="0" fontId="26" fillId="9" borderId="12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0" fontId="26" fillId="7" borderId="17" xfId="0" applyNumberFormat="1" applyFont="1" applyFill="1" applyBorder="1" applyAlignment="1">
      <alignment horizontal="center" vertical="center" wrapText="1"/>
    </xf>
    <xf numFmtId="2" fontId="26" fillId="7" borderId="27" xfId="0" applyNumberFormat="1" applyFont="1" applyFill="1" applyBorder="1" applyAlignment="1">
      <alignment horizontal="center" vertical="center" wrapText="1"/>
    </xf>
    <xf numFmtId="2" fontId="26" fillId="7" borderId="32" xfId="0" applyNumberFormat="1" applyFont="1" applyFill="1" applyBorder="1" applyAlignment="1">
      <alignment horizontal="center" vertical="center" wrapText="1"/>
    </xf>
    <xf numFmtId="2" fontId="26" fillId="9" borderId="11" xfId="0" applyNumberFormat="1" applyFont="1" applyFill="1" applyBorder="1" applyAlignment="1">
      <alignment horizontal="center" vertical="center" wrapText="1"/>
    </xf>
    <xf numFmtId="2" fontId="26" fillId="7" borderId="6" xfId="0" applyNumberFormat="1" applyFont="1" applyFill="1" applyBorder="1" applyAlignment="1">
      <alignment horizontal="center" vertical="center" wrapText="1"/>
    </xf>
    <xf numFmtId="2" fontId="26" fillId="7" borderId="16" xfId="0" applyNumberFormat="1" applyFont="1" applyFill="1" applyBorder="1" applyAlignment="1">
      <alignment horizontal="center" vertical="center" wrapText="1"/>
    </xf>
    <xf numFmtId="0" fontId="10" fillId="7" borderId="29" xfId="1" applyNumberFormat="1" applyFont="1" applyFill="1" applyBorder="1" applyAlignment="1">
      <alignment horizontal="center" vertical="center" wrapText="1"/>
    </xf>
    <xf numFmtId="0" fontId="10" fillId="7" borderId="21" xfId="1" applyNumberFormat="1" applyFont="1" applyFill="1" applyBorder="1" applyAlignment="1">
      <alignment horizontal="center" vertical="center" wrapText="1"/>
    </xf>
    <xf numFmtId="0" fontId="10" fillId="9" borderId="29" xfId="1" applyNumberFormat="1" applyFont="1" applyFill="1" applyBorder="1" applyAlignment="1">
      <alignment horizontal="center" vertical="center" wrapText="1"/>
    </xf>
    <xf numFmtId="0" fontId="10" fillId="7" borderId="1" xfId="1" applyNumberFormat="1" applyFont="1" applyFill="1" applyBorder="1" applyAlignment="1">
      <alignment horizontal="center" vertical="center" wrapText="1"/>
    </xf>
    <xf numFmtId="2" fontId="26" fillId="7" borderId="54" xfId="0" applyNumberFormat="1" applyFont="1" applyFill="1" applyBorder="1" applyAlignment="1">
      <alignment horizontal="center" vertical="center" wrapText="1"/>
    </xf>
    <xf numFmtId="2" fontId="26" fillId="7" borderId="33" xfId="0" applyNumberFormat="1" applyFont="1" applyFill="1" applyBorder="1" applyAlignment="1">
      <alignment horizontal="center" vertical="center" wrapText="1"/>
    </xf>
    <xf numFmtId="2" fontId="26" fillId="9" borderId="12" xfId="0" applyNumberFormat="1" applyFont="1" applyFill="1" applyBorder="1" applyAlignment="1">
      <alignment horizontal="center" vertical="center" wrapText="1"/>
    </xf>
    <xf numFmtId="2" fontId="26" fillId="7" borderId="14" xfId="0" applyNumberFormat="1" applyFont="1" applyFill="1" applyBorder="1" applyAlignment="1">
      <alignment horizontal="center" vertical="center" wrapText="1"/>
    </xf>
    <xf numFmtId="2" fontId="26" fillId="7" borderId="17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8" fillId="24" borderId="3" xfId="0" applyFont="1" applyFill="1" applyBorder="1" applyAlignment="1">
      <alignment horizontal="center" vertical="center" wrapText="1"/>
    </xf>
    <xf numFmtId="0" fontId="28" fillId="24" borderId="4" xfId="0" applyFont="1" applyFill="1" applyBorder="1" applyAlignment="1">
      <alignment horizontal="center" vertical="center" wrapText="1"/>
    </xf>
    <xf numFmtId="0" fontId="28" fillId="24" borderId="55" xfId="0" applyFont="1" applyFill="1" applyBorder="1" applyAlignment="1">
      <alignment horizontal="center" vertical="center" wrapText="1"/>
    </xf>
    <xf numFmtId="0" fontId="28" fillId="24" borderId="5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12" borderId="30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18" fillId="14" borderId="32" xfId="0" applyFont="1" applyFill="1" applyBorder="1" applyAlignment="1">
      <alignment horizontal="center" vertical="center"/>
    </xf>
    <xf numFmtId="0" fontId="19" fillId="16" borderId="32" xfId="0" applyFont="1" applyFill="1" applyBorder="1" applyAlignment="1">
      <alignment horizontal="center" vertical="center" wrapText="1"/>
    </xf>
    <xf numFmtId="0" fontId="19" fillId="16" borderId="33" xfId="0" applyFont="1" applyFill="1" applyBorder="1" applyAlignment="1">
      <alignment horizontal="center" vertical="center" wrapText="1"/>
    </xf>
    <xf numFmtId="0" fontId="30" fillId="18" borderId="8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left" vertical="center" wrapText="1"/>
    </xf>
    <xf numFmtId="0" fontId="30" fillId="7" borderId="20" xfId="0" applyFont="1" applyFill="1" applyBorder="1" applyAlignment="1">
      <alignment horizontal="left" vertical="center" wrapText="1"/>
    </xf>
    <xf numFmtId="0" fontId="30" fillId="17" borderId="32" xfId="0" applyFont="1" applyFill="1" applyBorder="1" applyAlignment="1">
      <alignment vertical="center" wrapText="1"/>
    </xf>
    <xf numFmtId="0" fontId="30" fillId="17" borderId="32" xfId="0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vertical="center" wrapText="1"/>
    </xf>
    <xf numFmtId="0" fontId="30" fillId="18" borderId="12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vertical="center" wrapText="1"/>
    </xf>
    <xf numFmtId="0" fontId="30" fillId="7" borderId="17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vertical="center" wrapText="1"/>
    </xf>
    <xf numFmtId="0" fontId="30" fillId="7" borderId="33" xfId="0" applyFont="1" applyFill="1" applyBorder="1" applyAlignment="1">
      <alignment horizontal="center" vertical="center" wrapText="1"/>
    </xf>
    <xf numFmtId="0" fontId="30" fillId="18" borderId="30" xfId="0" applyFont="1" applyFill="1" applyBorder="1" applyAlignment="1">
      <alignment horizontal="left" vertical="center" wrapText="1"/>
    </xf>
    <xf numFmtId="0" fontId="30" fillId="7" borderId="22" xfId="0" applyFont="1" applyFill="1" applyBorder="1" applyAlignment="1">
      <alignment horizontal="left" vertical="center" wrapText="1"/>
    </xf>
    <xf numFmtId="0" fontId="30" fillId="17" borderId="27" xfId="0" applyFont="1" applyFill="1" applyBorder="1" applyAlignment="1">
      <alignment vertical="center" wrapText="1"/>
    </xf>
    <xf numFmtId="0" fontId="30" fillId="17" borderId="27" xfId="0" applyFont="1" applyFill="1" applyBorder="1" applyAlignment="1">
      <alignment horizontal="center" vertical="center" wrapText="1"/>
    </xf>
    <xf numFmtId="0" fontId="9" fillId="25" borderId="45" xfId="0" applyFont="1" applyFill="1" applyBorder="1" applyAlignment="1">
      <alignment horizontal="center" vertical="center" wrapText="1"/>
    </xf>
    <xf numFmtId="0" fontId="14" fillId="25" borderId="45" xfId="0" applyFont="1" applyFill="1" applyBorder="1" applyAlignment="1">
      <alignment horizontal="center" vertical="center" wrapText="1"/>
    </xf>
  </cellXfs>
  <cellStyles count="4">
    <cellStyle name="Neutral" xfId="3" builtinId="28"/>
    <cellStyle name="Normal" xfId="0" builtinId="0"/>
    <cellStyle name="Normal 2" xfId="2"/>
    <cellStyle name="Porcentaje" xfId="1" builtinId="5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0.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0.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Y16" totalsRowShown="0" headerRowDxfId="26" tableBorderDxfId="25">
  <tableColumns count="25">
    <tableColumn id="1" name="MIR" dataDxfId="24"/>
    <tableColumn id="2" name="RESUMEN NARRATIVO" dataDxfId="23">
      <calculatedColumnFormula>MIR!C4</calculatedColumnFormula>
    </tableColumn>
    <tableColumn id="3" name="1.- INDICADOR" dataDxfId="22">
      <calculatedColumnFormula>MIR!D4</calculatedColumnFormula>
    </tableColumn>
    <tableColumn id="4" name="2.- DESCRIPCIÓN" dataDxfId="21"/>
    <tableColumn id="5" name="TIPO DE INDICADOR" dataDxfId="20"/>
    <tableColumn id="6" name="3.- FÓRMULA * Revisar" dataDxfId="19"/>
    <tableColumn id="7" name="SENTIDO DEL INDICADOR" dataDxfId="18"/>
    <tableColumn id="8" name="DIMENSION DEL INDICADOR" dataDxfId="17"/>
    <tableColumn id="9" name="INDICADORES DE DESEMPEÑO" dataDxfId="16"/>
    <tableColumn id="10" name="TIPOS DE INDICADOR" dataDxfId="15"/>
    <tableColumn id="11" name="4.- FRECUENCIA DE MEDICION" dataDxfId="14"/>
    <tableColumn id="12" name="5.- UNIDAD DE MEDIDA." dataDxfId="13"/>
    <tableColumn id="13" name="6.- META ANUAL" dataDxfId="12" dataCellStyle="Porcentaje">
      <calculatedColumnFormula>MIR!E4</calculatedColumnFormula>
    </tableColumn>
    <tableColumn id="30" name="Meta en número" dataDxfId="11" dataCellStyle="Porcentaje"/>
    <tableColumn id="17" name="DATO ESPECIFICO 2019 - v1" dataDxfId="10" dataCellStyle="Porcentaje"/>
    <tableColumn id="16" name="DATO GENERAL 2019 - v2" dataDxfId="9" dataCellStyle="Porcentaje"/>
    <tableColumn id="14" name="APLICACIÓN DE FORMULA 2019" dataDxfId="8" dataCellStyle="Porcentaje"/>
    <tableColumn id="15" name="DATO ESPECIFICO 2020 - v1" dataDxfId="7"/>
    <tableColumn id="25" name="DATO GENERAL 2020 - v2" dataDxfId="6"/>
    <tableColumn id="26" name="APLICACIÓN DE FORMULA 2020" dataDxfId="5">
      <calculatedColumnFormula>R4/S4*100</calculatedColumnFormula>
    </tableColumn>
    <tableColumn id="28" name="META ESPERADA" dataDxfId="4"/>
    <tableColumn id="18" name="DATO ESPECIFICO 2021 - v1" dataDxfId="3"/>
    <tableColumn id="29" name="DATO GENERAL 2021 - v2" dataDxfId="2"/>
    <tableColumn id="20" name="APLICACIÓN DE FORMULA 2021" dataDxfId="1">
      <calculatedColumnFormula>V4/W4*100</calculatedColumnFormula>
    </tableColumn>
    <tableColumn id="23" name="COMENTAR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0" zoomScaleNormal="70" workbookViewId="0">
      <selection activeCell="H17" sqref="H17:I17"/>
    </sheetView>
  </sheetViews>
  <sheetFormatPr baseColWidth="10" defaultRowHeight="15" x14ac:dyDescent="0.25"/>
  <cols>
    <col min="1" max="1" width="2.140625" customWidth="1"/>
    <col min="2" max="3" width="24.28515625" customWidth="1"/>
    <col min="4" max="4" width="9" customWidth="1"/>
    <col min="5" max="6" width="24.28515625" customWidth="1"/>
    <col min="7" max="7" width="9" customWidth="1"/>
    <col min="8" max="9" width="24.28515625" customWidth="1"/>
    <col min="10" max="10" width="27" customWidth="1"/>
    <col min="11" max="11" width="23.85546875" style="4" bestFit="1" customWidth="1"/>
    <col min="12" max="12" width="23.28515625" customWidth="1"/>
    <col min="13" max="13" width="22.85546875" customWidth="1"/>
  </cols>
  <sheetData>
    <row r="1" spans="1:14" ht="31.5" x14ac:dyDescent="0.5">
      <c r="B1" s="204" t="s">
        <v>0</v>
      </c>
      <c r="C1" s="204"/>
    </row>
    <row r="2" spans="1:14" ht="15.75" thickBot="1" x14ac:dyDescent="0.3"/>
    <row r="3" spans="1:14" s="2" customFormat="1" ht="34.5" thickBot="1" x14ac:dyDescent="0.3">
      <c r="B3" s="200" t="s">
        <v>166</v>
      </c>
      <c r="C3" s="201"/>
      <c r="D3" s="201"/>
      <c r="E3" s="201"/>
      <c r="F3" s="201"/>
      <c r="G3" s="201"/>
      <c r="H3" s="201"/>
      <c r="I3" s="202"/>
      <c r="J3" s="10"/>
      <c r="K3" s="2" t="s">
        <v>1</v>
      </c>
    </row>
    <row r="4" spans="1:14" x14ac:dyDescent="0.25">
      <c r="B4" s="1"/>
      <c r="C4" s="127"/>
      <c r="D4" s="3"/>
      <c r="E4" s="128"/>
      <c r="F4" s="129"/>
      <c r="G4" s="3"/>
      <c r="H4" s="128"/>
      <c r="K4" s="2"/>
    </row>
    <row r="5" spans="1:14" s="1" customFormat="1" ht="45" customHeight="1" x14ac:dyDescent="0.25">
      <c r="B5" s="203" t="s">
        <v>49</v>
      </c>
      <c r="C5" s="203"/>
      <c r="D5" s="56"/>
      <c r="E5" s="203" t="s">
        <v>49</v>
      </c>
      <c r="F5" s="203"/>
      <c r="H5" s="203" t="s">
        <v>50</v>
      </c>
      <c r="I5" s="203"/>
      <c r="J5" s="8"/>
      <c r="K5" s="1" t="s">
        <v>42</v>
      </c>
    </row>
    <row r="6" spans="1:14" x14ac:dyDescent="0.25">
      <c r="C6" s="9"/>
      <c r="E6" s="6"/>
      <c r="F6" s="5"/>
      <c r="H6" s="18"/>
      <c r="K6"/>
    </row>
    <row r="7" spans="1:14" s="1" customFormat="1" ht="45" customHeight="1" x14ac:dyDescent="0.25">
      <c r="B7" s="203" t="s">
        <v>47</v>
      </c>
      <c r="C7" s="203"/>
      <c r="E7" s="203" t="s">
        <v>116</v>
      </c>
      <c r="F7" s="203"/>
      <c r="H7" s="203" t="s">
        <v>48</v>
      </c>
      <c r="I7" s="203"/>
      <c r="J7" s="8"/>
      <c r="K7" s="1" t="s">
        <v>43</v>
      </c>
    </row>
    <row r="8" spans="1:14" ht="15.75" thickBot="1" x14ac:dyDescent="0.3">
      <c r="B8" s="1"/>
      <c r="C8" s="22"/>
      <c r="E8" s="20"/>
      <c r="F8" s="19"/>
      <c r="H8" s="20"/>
      <c r="K8"/>
    </row>
    <row r="9" spans="1:14" ht="51.75" customHeight="1" thickBot="1" x14ac:dyDescent="0.3">
      <c r="B9" s="3"/>
      <c r="C9" s="205" t="s">
        <v>66</v>
      </c>
      <c r="D9" s="206"/>
      <c r="E9" s="206"/>
      <c r="F9" s="206"/>
      <c r="G9" s="206"/>
      <c r="H9" s="207"/>
      <c r="I9" s="11"/>
      <c r="J9" s="11"/>
      <c r="K9" s="1" t="s">
        <v>25</v>
      </c>
    </row>
    <row r="10" spans="1:14" x14ac:dyDescent="0.25">
      <c r="B10" s="6"/>
      <c r="C10" s="5"/>
      <c r="E10" s="7"/>
      <c r="F10" s="9"/>
      <c r="H10" s="7"/>
      <c r="I10" s="9"/>
      <c r="K10" s="2"/>
    </row>
    <row r="11" spans="1:14" s="1" customFormat="1" ht="75" customHeight="1" x14ac:dyDescent="0.25">
      <c r="B11" s="198" t="s">
        <v>157</v>
      </c>
      <c r="C11" s="199"/>
      <c r="D11" s="8"/>
      <c r="E11" s="198" t="s">
        <v>51</v>
      </c>
      <c r="F11" s="199"/>
      <c r="G11" s="8"/>
      <c r="H11" s="198" t="s">
        <v>163</v>
      </c>
      <c r="I11" s="199"/>
      <c r="J11" s="8"/>
      <c r="K11" s="1" t="s">
        <v>26</v>
      </c>
    </row>
    <row r="12" spans="1:14" x14ac:dyDescent="0.25">
      <c r="B12" s="6"/>
      <c r="C12" s="5"/>
      <c r="E12" s="7"/>
      <c r="F12" s="9"/>
      <c r="H12" s="7"/>
      <c r="I12" s="9"/>
      <c r="K12" s="2"/>
      <c r="M12" s="1"/>
      <c r="N12" s="1"/>
    </row>
    <row r="13" spans="1:14" s="1" customFormat="1" ht="97.5" customHeight="1" x14ac:dyDescent="0.25">
      <c r="B13" s="198" t="s">
        <v>158</v>
      </c>
      <c r="C13" s="199"/>
      <c r="D13" s="8"/>
      <c r="E13" s="198" t="s">
        <v>161</v>
      </c>
      <c r="F13" s="199"/>
      <c r="G13" s="8"/>
      <c r="H13" s="203" t="s">
        <v>164</v>
      </c>
      <c r="I13" s="203"/>
      <c r="J13" s="8"/>
      <c r="K13" s="1" t="s">
        <v>27</v>
      </c>
    </row>
    <row r="14" spans="1:14" x14ac:dyDescent="0.25">
      <c r="B14" s="6"/>
      <c r="C14" s="5"/>
      <c r="E14" s="7"/>
      <c r="F14" s="9"/>
      <c r="H14" s="7"/>
      <c r="I14" s="9"/>
      <c r="M14" s="1"/>
      <c r="N14" s="1"/>
    </row>
    <row r="15" spans="1:14" ht="75" customHeight="1" x14ac:dyDescent="0.25">
      <c r="B15" s="198" t="s">
        <v>160</v>
      </c>
      <c r="C15" s="199"/>
      <c r="D15" s="8"/>
      <c r="E15" s="198" t="s">
        <v>162</v>
      </c>
      <c r="F15" s="199"/>
      <c r="G15" s="8"/>
      <c r="H15" s="198" t="s">
        <v>165</v>
      </c>
      <c r="I15" s="199"/>
      <c r="J15" s="8"/>
      <c r="K15" s="1" t="s">
        <v>28</v>
      </c>
      <c r="M15" s="1"/>
      <c r="N15" s="1"/>
    </row>
    <row r="16" spans="1:14" s="1" customFormat="1" x14ac:dyDescent="0.25">
      <c r="A16"/>
      <c r="B16"/>
      <c r="C16"/>
      <c r="D16"/>
      <c r="E16" s="7"/>
      <c r="F16" s="9"/>
      <c r="G16"/>
      <c r="H16" s="7"/>
      <c r="I16" s="9"/>
      <c r="J16"/>
    </row>
    <row r="17" spans="5:11" ht="60" customHeight="1" x14ac:dyDescent="0.25">
      <c r="E17" s="198" t="s">
        <v>206</v>
      </c>
      <c r="F17" s="199"/>
      <c r="G17" s="8"/>
      <c r="H17" s="198" t="s">
        <v>207</v>
      </c>
      <c r="I17" s="199"/>
      <c r="K17" s="1" t="s">
        <v>52</v>
      </c>
    </row>
  </sheetData>
  <mergeCells count="20">
    <mergeCell ref="B1:C1"/>
    <mergeCell ref="H15:I15"/>
    <mergeCell ref="H13:I13"/>
    <mergeCell ref="B13:C13"/>
    <mergeCell ref="C9:H9"/>
    <mergeCell ref="E11:F11"/>
    <mergeCell ref="H11:I11"/>
    <mergeCell ref="B15:C15"/>
    <mergeCell ref="E15:F15"/>
    <mergeCell ref="E5:F5"/>
    <mergeCell ref="B11:C11"/>
    <mergeCell ref="E13:F13"/>
    <mergeCell ref="B7:C7"/>
    <mergeCell ref="H7:I7"/>
    <mergeCell ref="E7:F7"/>
    <mergeCell ref="E17:F17"/>
    <mergeCell ref="H17:I17"/>
    <mergeCell ref="B3:I3"/>
    <mergeCell ref="B5:C5"/>
    <mergeCell ref="H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B11" sqref="B11:C11"/>
    </sheetView>
  </sheetViews>
  <sheetFormatPr baseColWidth="10" defaultRowHeight="15" x14ac:dyDescent="0.25"/>
  <cols>
    <col min="1" max="1" width="2.140625" customWidth="1"/>
    <col min="2" max="3" width="24.28515625" customWidth="1"/>
    <col min="4" max="4" width="9" customWidth="1"/>
    <col min="5" max="6" width="24.28515625" customWidth="1"/>
    <col min="7" max="7" width="8.85546875" customWidth="1"/>
    <col min="8" max="9" width="24.28515625" customWidth="1"/>
    <col min="10" max="10" width="26.85546875" customWidth="1"/>
    <col min="11" max="11" width="23.85546875" style="4" bestFit="1" customWidth="1"/>
    <col min="12" max="12" width="23.28515625" customWidth="1"/>
    <col min="13" max="13" width="22.85546875" customWidth="1"/>
  </cols>
  <sheetData>
    <row r="1" spans="1:11" ht="31.5" x14ac:dyDescent="0.25">
      <c r="B1" s="208" t="s">
        <v>46</v>
      </c>
      <c r="C1" s="208"/>
    </row>
    <row r="2" spans="1:11" ht="15.75" thickBot="1" x14ac:dyDescent="0.3"/>
    <row r="3" spans="1:11" s="2" customFormat="1" ht="33" customHeight="1" thickBot="1" x14ac:dyDescent="0.3">
      <c r="B3" s="200" t="s">
        <v>167</v>
      </c>
      <c r="C3" s="201"/>
      <c r="D3" s="201"/>
      <c r="E3" s="201"/>
      <c r="F3" s="201"/>
      <c r="G3" s="201"/>
      <c r="H3" s="201"/>
      <c r="I3" s="202"/>
      <c r="J3" s="57"/>
      <c r="K3" s="2" t="s">
        <v>1</v>
      </c>
    </row>
    <row r="4" spans="1:11" x14ac:dyDescent="0.25">
      <c r="B4" s="1"/>
      <c r="C4" s="25"/>
      <c r="D4" s="55"/>
      <c r="E4" s="17"/>
      <c r="F4" s="24"/>
      <c r="G4" s="55"/>
      <c r="H4" s="17"/>
      <c r="K4" s="2"/>
    </row>
    <row r="5" spans="1:11" s="1" customFormat="1" ht="45" customHeight="1" x14ac:dyDescent="0.25">
      <c r="B5" s="203" t="s">
        <v>55</v>
      </c>
      <c r="C5" s="203"/>
      <c r="E5" s="203" t="s">
        <v>55</v>
      </c>
      <c r="F5" s="203"/>
      <c r="H5" s="203" t="s">
        <v>54</v>
      </c>
      <c r="I5" s="203"/>
      <c r="J5" s="8"/>
      <c r="K5" s="1" t="s">
        <v>45</v>
      </c>
    </row>
    <row r="6" spans="1:11" x14ac:dyDescent="0.25">
      <c r="C6" s="23"/>
      <c r="E6" s="6"/>
      <c r="F6" s="5"/>
      <c r="H6" s="18"/>
      <c r="K6"/>
    </row>
    <row r="7" spans="1:11" s="1" customFormat="1" ht="45" customHeight="1" x14ac:dyDescent="0.25">
      <c r="B7" s="203" t="s">
        <v>56</v>
      </c>
      <c r="C7" s="203"/>
      <c r="E7" s="203" t="s">
        <v>57</v>
      </c>
      <c r="F7" s="203"/>
      <c r="H7" s="203" t="s">
        <v>58</v>
      </c>
      <c r="I7" s="203"/>
      <c r="J7" s="8"/>
      <c r="K7" s="1" t="s">
        <v>44</v>
      </c>
    </row>
    <row r="8" spans="1:11" ht="15.75" thickBot="1" x14ac:dyDescent="0.3">
      <c r="B8" s="1"/>
      <c r="C8" s="25"/>
      <c r="E8" s="17"/>
      <c r="F8" s="24"/>
      <c r="H8" s="17"/>
      <c r="K8"/>
    </row>
    <row r="9" spans="1:11" ht="51.75" customHeight="1" thickBot="1" x14ac:dyDescent="0.3">
      <c r="C9" s="205" t="s">
        <v>142</v>
      </c>
      <c r="D9" s="206"/>
      <c r="E9" s="206"/>
      <c r="F9" s="206"/>
      <c r="G9" s="206"/>
      <c r="H9" s="207"/>
      <c r="I9" s="10"/>
      <c r="J9" s="10"/>
      <c r="K9" s="1" t="s">
        <v>29</v>
      </c>
    </row>
    <row r="10" spans="1:11" x14ac:dyDescent="0.25">
      <c r="B10" s="73"/>
      <c r="C10" s="5"/>
      <c r="E10" s="7"/>
      <c r="F10" s="9"/>
      <c r="H10" s="7"/>
      <c r="I10" s="9"/>
      <c r="K10" s="2"/>
    </row>
    <row r="11" spans="1:11" s="1" customFormat="1" ht="74.25" customHeight="1" x14ac:dyDescent="0.25">
      <c r="B11" s="198" t="s">
        <v>155</v>
      </c>
      <c r="C11" s="199"/>
      <c r="D11" s="8"/>
      <c r="E11" s="198" t="s">
        <v>59</v>
      </c>
      <c r="F11" s="199"/>
      <c r="G11" s="8"/>
      <c r="H11" s="198" t="s">
        <v>145</v>
      </c>
      <c r="I11" s="199"/>
      <c r="J11" s="8"/>
      <c r="K11" s="1" t="s">
        <v>2</v>
      </c>
    </row>
    <row r="12" spans="1:11" x14ac:dyDescent="0.25">
      <c r="B12" s="6"/>
      <c r="C12" s="5"/>
      <c r="E12" s="7"/>
      <c r="F12" s="9"/>
      <c r="H12" s="7"/>
      <c r="I12" s="9"/>
      <c r="K12" s="2"/>
    </row>
    <row r="13" spans="1:11" s="1" customFormat="1" ht="97.5" customHeight="1" x14ac:dyDescent="0.25">
      <c r="B13" s="198" t="s">
        <v>159</v>
      </c>
      <c r="C13" s="199"/>
      <c r="D13" s="8"/>
      <c r="E13" s="198" t="s">
        <v>143</v>
      </c>
      <c r="F13" s="199"/>
      <c r="G13" s="8"/>
      <c r="H13" s="203" t="s">
        <v>146</v>
      </c>
      <c r="I13" s="203"/>
      <c r="J13" s="8"/>
      <c r="K13" s="1" t="s">
        <v>30</v>
      </c>
    </row>
    <row r="14" spans="1:11" x14ac:dyDescent="0.25">
      <c r="B14" s="6"/>
      <c r="C14" s="5"/>
      <c r="E14" s="7"/>
      <c r="F14" s="9"/>
      <c r="H14" s="7"/>
      <c r="I14" s="9"/>
    </row>
    <row r="15" spans="1:11" ht="75" customHeight="1" x14ac:dyDescent="0.25">
      <c r="B15" s="198" t="s">
        <v>181</v>
      </c>
      <c r="C15" s="199"/>
      <c r="D15" s="8"/>
      <c r="E15" s="198" t="s">
        <v>169</v>
      </c>
      <c r="F15" s="199"/>
      <c r="G15" s="8"/>
      <c r="H15" s="198" t="s">
        <v>147</v>
      </c>
      <c r="I15" s="199"/>
      <c r="J15" s="8"/>
      <c r="K15" s="1" t="s">
        <v>31</v>
      </c>
    </row>
    <row r="16" spans="1:11" s="1" customFormat="1" x14ac:dyDescent="0.25">
      <c r="A16"/>
      <c r="B16"/>
      <c r="C16"/>
      <c r="D16"/>
      <c r="E16" s="7"/>
      <c r="F16" s="9"/>
      <c r="G16"/>
      <c r="H16" s="7"/>
      <c r="I16" s="9"/>
      <c r="J16"/>
      <c r="K16" s="4"/>
    </row>
    <row r="17" spans="5:11" ht="63" customHeight="1" x14ac:dyDescent="0.25">
      <c r="E17" s="198" t="s">
        <v>144</v>
      </c>
      <c r="F17" s="199"/>
      <c r="G17" s="8"/>
      <c r="H17" s="198" t="s">
        <v>195</v>
      </c>
      <c r="I17" s="199"/>
      <c r="J17" s="8"/>
      <c r="K17" s="1" t="s">
        <v>53</v>
      </c>
    </row>
  </sheetData>
  <mergeCells count="20">
    <mergeCell ref="B5:C5"/>
    <mergeCell ref="E5:F5"/>
    <mergeCell ref="H5:I5"/>
    <mergeCell ref="B1:C1"/>
    <mergeCell ref="B3:I3"/>
    <mergeCell ref="B7:C7"/>
    <mergeCell ref="E7:F7"/>
    <mergeCell ref="H7:I7"/>
    <mergeCell ref="B11:C11"/>
    <mergeCell ref="E11:F11"/>
    <mergeCell ref="H11:I11"/>
    <mergeCell ref="C9:H9"/>
    <mergeCell ref="E17:F17"/>
    <mergeCell ref="H17:I17"/>
    <mergeCell ref="B13:C13"/>
    <mergeCell ref="E13:F13"/>
    <mergeCell ref="H13:I13"/>
    <mergeCell ref="B15:C15"/>
    <mergeCell ref="E15:F15"/>
    <mergeCell ref="H15:I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D4" sqref="D4"/>
    </sheetView>
  </sheetViews>
  <sheetFormatPr baseColWidth="10" defaultRowHeight="15" x14ac:dyDescent="0.25"/>
  <cols>
    <col min="1" max="1" width="25.28515625" bestFit="1" customWidth="1"/>
    <col min="2" max="2" width="27" bestFit="1" customWidth="1"/>
    <col min="3" max="3" width="45.28515625" bestFit="1" customWidth="1"/>
    <col min="4" max="4" width="27" customWidth="1"/>
    <col min="5" max="5" width="21.140625" bestFit="1" customWidth="1"/>
    <col min="6" max="6" width="30.140625" bestFit="1" customWidth="1"/>
    <col min="7" max="7" width="27" bestFit="1" customWidth="1"/>
    <col min="8" max="8" width="24.140625" bestFit="1" customWidth="1"/>
    <col min="9" max="9" width="12" style="2" bestFit="1" customWidth="1"/>
    <col min="11" max="14" width="21.42578125" customWidth="1"/>
    <col min="15" max="15" width="24.28515625" customWidth="1"/>
  </cols>
  <sheetData>
    <row r="1" spans="1:10" ht="32.25" customHeight="1" thickBot="1" x14ac:dyDescent="0.3">
      <c r="A1" s="26" t="s">
        <v>11</v>
      </c>
      <c r="B1" s="209" t="str">
        <f>'A. Objetivos'!$C$9</f>
        <v>Satisfacción de la ciudadanía por el acceso a la información generada por la Administración Pública Municipal.</v>
      </c>
      <c r="C1" s="210"/>
      <c r="D1" s="210"/>
      <c r="E1" s="210"/>
      <c r="F1" s="210"/>
      <c r="G1" s="210"/>
      <c r="H1" s="210"/>
    </row>
    <row r="2" spans="1:10" ht="15.75" customHeight="1" thickBot="1" x14ac:dyDescent="0.3">
      <c r="A2" s="27" t="s">
        <v>3</v>
      </c>
      <c r="B2" s="211" t="str">
        <f>'A. Objetivos'!$B$3</f>
        <v>Aumento de confianza por parte de la ciudadania en el actuar de los servidores publicos.</v>
      </c>
      <c r="C2" s="212"/>
      <c r="D2" s="212"/>
      <c r="E2" s="212"/>
      <c r="F2" s="212"/>
      <c r="G2" s="212"/>
      <c r="H2" s="213"/>
    </row>
    <row r="3" spans="1:10" ht="15.75" thickBot="1" x14ac:dyDescent="0.3">
      <c r="A3" s="92" t="s">
        <v>125</v>
      </c>
      <c r="B3" s="93" t="s">
        <v>64</v>
      </c>
      <c r="C3" s="93" t="s">
        <v>41</v>
      </c>
      <c r="D3" s="262" t="s">
        <v>38</v>
      </c>
      <c r="E3" s="263" t="s">
        <v>39</v>
      </c>
      <c r="F3" s="93" t="s">
        <v>40</v>
      </c>
      <c r="G3" s="93" t="s">
        <v>126</v>
      </c>
      <c r="H3" s="13" t="s">
        <v>123</v>
      </c>
      <c r="I3" s="83" t="s">
        <v>124</v>
      </c>
      <c r="J3" s="14"/>
    </row>
    <row r="4" spans="1:10" ht="64.5" thickBot="1" x14ac:dyDescent="0.3">
      <c r="A4" s="94" t="s">
        <v>6</v>
      </c>
      <c r="B4" s="95" t="str">
        <f>'A. Objetivos'!$B$3</f>
        <v>Aumento de confianza por parte de la ciudadania en el actuar de los servidores publicos.</v>
      </c>
      <c r="C4" s="96" t="s">
        <v>68</v>
      </c>
      <c r="D4" s="260" t="s">
        <v>170</v>
      </c>
      <c r="E4" s="261" t="s">
        <v>72</v>
      </c>
      <c r="F4" s="97" t="s">
        <v>177</v>
      </c>
      <c r="G4" s="96" t="s">
        <v>103</v>
      </c>
      <c r="H4" s="85"/>
      <c r="I4" s="84" t="s">
        <v>139</v>
      </c>
      <c r="J4" s="14"/>
    </row>
    <row r="5" spans="1:10" ht="64.5" thickBot="1" x14ac:dyDescent="0.3">
      <c r="A5" s="98" t="s">
        <v>7</v>
      </c>
      <c r="B5" s="99" t="str">
        <f>'A. Objetivos'!$C$9</f>
        <v>Satisfacción de la ciudadanía por el acceso a la información generada por la Administración Pública Municipal.</v>
      </c>
      <c r="C5" s="100" t="s">
        <v>203</v>
      </c>
      <c r="D5" s="248" t="s">
        <v>204</v>
      </c>
      <c r="E5" s="249" t="s">
        <v>72</v>
      </c>
      <c r="F5" s="101" t="s">
        <v>176</v>
      </c>
      <c r="G5" s="100" t="s">
        <v>104</v>
      </c>
      <c r="H5" s="88"/>
      <c r="I5" s="86" t="s">
        <v>140</v>
      </c>
      <c r="J5" s="14"/>
    </row>
    <row r="6" spans="1:10" ht="75.75" customHeight="1" x14ac:dyDescent="0.25">
      <c r="A6" s="102" t="s">
        <v>8</v>
      </c>
      <c r="B6" s="103" t="str">
        <f>'A. Objetivos'!$B$11</f>
        <v>Reducción de quejas y reportes hacia los servidores publicos.</v>
      </c>
      <c r="C6" s="104" t="s">
        <v>202</v>
      </c>
      <c r="D6" s="250" t="s">
        <v>171</v>
      </c>
      <c r="E6" s="251" t="s">
        <v>205</v>
      </c>
      <c r="F6" s="245" t="s">
        <v>128</v>
      </c>
      <c r="G6" s="104" t="s">
        <v>105</v>
      </c>
      <c r="H6" s="79"/>
      <c r="I6" s="87" t="s">
        <v>141</v>
      </c>
      <c r="J6" s="14"/>
    </row>
    <row r="7" spans="1:10" ht="77.25" customHeight="1" x14ac:dyDescent="0.25">
      <c r="A7" s="105" t="s">
        <v>32</v>
      </c>
      <c r="B7" s="106" t="str">
        <f>'A. Objetivos'!$B$13</f>
        <v>Eficientes medios para informar al ciudadano.</v>
      </c>
      <c r="C7" s="107" t="s">
        <v>178</v>
      </c>
      <c r="D7" s="252" t="s">
        <v>208</v>
      </c>
      <c r="E7" s="253" t="s">
        <v>73</v>
      </c>
      <c r="F7" s="246" t="s">
        <v>129</v>
      </c>
      <c r="G7" s="107" t="s">
        <v>182</v>
      </c>
      <c r="H7" s="79"/>
      <c r="I7" s="77"/>
      <c r="J7" s="14"/>
    </row>
    <row r="8" spans="1:10" ht="77.25" customHeight="1" thickBot="1" x14ac:dyDescent="0.3">
      <c r="A8" s="108" t="s">
        <v>33</v>
      </c>
      <c r="B8" s="109" t="str">
        <f>'A. Objetivos'!$B$15</f>
        <v>Eficientes serviciós para la ciudadania.</v>
      </c>
      <c r="C8" s="110" t="s">
        <v>179</v>
      </c>
      <c r="D8" s="256" t="s">
        <v>180</v>
      </c>
      <c r="E8" s="257" t="s">
        <v>101</v>
      </c>
      <c r="F8" s="247" t="s">
        <v>130</v>
      </c>
      <c r="G8" s="110" t="s">
        <v>127</v>
      </c>
      <c r="H8" s="117"/>
      <c r="I8" s="77"/>
      <c r="J8" s="14"/>
    </row>
    <row r="9" spans="1:10" ht="65.25" customHeight="1" x14ac:dyDescent="0.25">
      <c r="A9" s="111" t="s">
        <v>9</v>
      </c>
      <c r="B9" s="112" t="str">
        <f>'A. Objetivos'!$E$11</f>
        <v>Eficiente profesionalización de los servidores públicos.</v>
      </c>
      <c r="C9" s="113" t="s">
        <v>69</v>
      </c>
      <c r="D9" s="250" t="s">
        <v>172</v>
      </c>
      <c r="E9" s="251" t="s">
        <v>102</v>
      </c>
      <c r="F9" s="258" t="s">
        <v>131</v>
      </c>
      <c r="G9" s="113" t="s">
        <v>106</v>
      </c>
      <c r="H9" s="82"/>
      <c r="I9" s="77"/>
      <c r="J9" s="14"/>
    </row>
    <row r="10" spans="1:10" ht="69" customHeight="1" x14ac:dyDescent="0.25">
      <c r="A10" s="105" t="s">
        <v>34</v>
      </c>
      <c r="B10" s="106" t="str">
        <f>'A. Objetivos'!$E$13</f>
        <v>Capacitación como herramienta efectiva para mejorar el desempeño de los servidores públicos.</v>
      </c>
      <c r="C10" s="107" t="s">
        <v>67</v>
      </c>
      <c r="D10" s="252" t="s">
        <v>76</v>
      </c>
      <c r="E10" s="253" t="s">
        <v>73</v>
      </c>
      <c r="F10" s="246" t="s">
        <v>132</v>
      </c>
      <c r="G10" s="107" t="s">
        <v>107</v>
      </c>
      <c r="H10" s="79"/>
      <c r="I10" s="77"/>
      <c r="J10" s="14"/>
    </row>
    <row r="11" spans="1:10" ht="63" customHeight="1" x14ac:dyDescent="0.25">
      <c r="A11" s="105" t="s">
        <v>35</v>
      </c>
      <c r="B11" s="106" t="str">
        <f>'A. Objetivos'!$E$15</f>
        <v>Retroalimentacion sobre las capacitaciones.</v>
      </c>
      <c r="C11" s="107" t="s">
        <v>200</v>
      </c>
      <c r="D11" s="252" t="s">
        <v>201</v>
      </c>
      <c r="E11" s="253" t="s">
        <v>73</v>
      </c>
      <c r="F11" s="246" t="s">
        <v>133</v>
      </c>
      <c r="G11" s="107" t="s">
        <v>183</v>
      </c>
      <c r="H11" s="79"/>
      <c r="I11" s="77"/>
      <c r="J11" s="14"/>
    </row>
    <row r="12" spans="1:10" ht="78" customHeight="1" thickBot="1" x14ac:dyDescent="0.3">
      <c r="A12" s="108" t="s">
        <v>96</v>
      </c>
      <c r="B12" s="109" t="str">
        <f>'A. Objetivos'!$E$17</f>
        <v>Efectiva respuesta al proporcionar la información solicitada.</v>
      </c>
      <c r="C12" s="110" t="s">
        <v>168</v>
      </c>
      <c r="D12" s="256" t="s">
        <v>173</v>
      </c>
      <c r="E12" s="257" t="s">
        <v>73</v>
      </c>
      <c r="F12" s="247" t="s">
        <v>134</v>
      </c>
      <c r="G12" s="110" t="s">
        <v>184</v>
      </c>
      <c r="H12" s="80"/>
      <c r="I12" s="77"/>
      <c r="J12" s="14"/>
    </row>
    <row r="13" spans="1:10" ht="79.5" customHeight="1" x14ac:dyDescent="0.25">
      <c r="A13" s="111" t="s">
        <v>10</v>
      </c>
      <c r="B13" s="112" t="str">
        <f>'A. Objetivos'!$H$11</f>
        <v>Facilidad para acceder de manera digital a la información generada dentro de la página municipal.</v>
      </c>
      <c r="C13" s="113" t="s">
        <v>70</v>
      </c>
      <c r="D13" s="250" t="s">
        <v>198</v>
      </c>
      <c r="E13" s="251" t="s">
        <v>102</v>
      </c>
      <c r="F13" s="258" t="s">
        <v>135</v>
      </c>
      <c r="G13" s="113" t="s">
        <v>108</v>
      </c>
      <c r="H13" s="81"/>
      <c r="I13" s="77"/>
      <c r="J13" s="14"/>
    </row>
    <row r="14" spans="1:10" ht="78.75" customHeight="1" x14ac:dyDescent="0.25">
      <c r="A14" s="105" t="s">
        <v>36</v>
      </c>
      <c r="B14" s="106" t="str">
        <f>'A. Objetivos'!$H$13</f>
        <v>Fácil manejo del sitio web para el ciudadano.</v>
      </c>
      <c r="C14" s="107" t="s">
        <v>71</v>
      </c>
      <c r="D14" s="252" t="s">
        <v>199</v>
      </c>
      <c r="E14" s="253" t="s">
        <v>74</v>
      </c>
      <c r="F14" s="246" t="s">
        <v>136</v>
      </c>
      <c r="G14" s="107" t="s">
        <v>65</v>
      </c>
      <c r="H14" s="79"/>
      <c r="I14" s="77"/>
      <c r="J14" s="14"/>
    </row>
    <row r="15" spans="1:10" ht="76.5" customHeight="1" x14ac:dyDescent="0.25">
      <c r="A15" s="105" t="s">
        <v>37</v>
      </c>
      <c r="B15" s="106" t="str">
        <f>'A. Objetivos'!$H$15</f>
        <v>Actualización periódica de la información.</v>
      </c>
      <c r="C15" s="107" t="s">
        <v>197</v>
      </c>
      <c r="D15" s="252" t="s">
        <v>175</v>
      </c>
      <c r="E15" s="253" t="s">
        <v>72</v>
      </c>
      <c r="F15" s="246" t="s">
        <v>137</v>
      </c>
      <c r="G15" s="107" t="s">
        <v>185</v>
      </c>
      <c r="H15" s="79"/>
      <c r="I15" s="77"/>
      <c r="J15" s="14"/>
    </row>
    <row r="16" spans="1:10" ht="78" customHeight="1" thickBot="1" x14ac:dyDescent="0.3">
      <c r="A16" s="114" t="s">
        <v>60</v>
      </c>
      <c r="B16" s="115" t="str">
        <f>'A. Objetivos'!$H$17</f>
        <v>Implementación de una encuesta de calidad.</v>
      </c>
      <c r="C16" s="116" t="s">
        <v>196</v>
      </c>
      <c r="D16" s="254" t="s">
        <v>174</v>
      </c>
      <c r="E16" s="255" t="s">
        <v>73</v>
      </c>
      <c r="F16" s="259" t="s">
        <v>138</v>
      </c>
      <c r="G16" s="116" t="s">
        <v>186</v>
      </c>
      <c r="H16" s="80"/>
      <c r="I16" s="77"/>
      <c r="J16" s="14"/>
    </row>
    <row r="17" spans="1:8" ht="27" thickBot="1" x14ac:dyDescent="0.3">
      <c r="A17" s="214"/>
      <c r="B17" s="215"/>
      <c r="C17" s="215"/>
      <c r="D17" s="216"/>
      <c r="E17" s="216"/>
      <c r="F17" s="215"/>
      <c r="G17" s="215"/>
      <c r="H17" s="217"/>
    </row>
  </sheetData>
  <mergeCells count="3">
    <mergeCell ref="B1:H1"/>
    <mergeCell ref="B2:H2"/>
    <mergeCell ref="A17:H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24.85546875" bestFit="1" customWidth="1"/>
    <col min="2" max="2" width="33.5703125" customWidth="1"/>
    <col min="3" max="3" width="31.42578125" customWidth="1"/>
    <col min="4" max="4" width="21.42578125" customWidth="1"/>
    <col min="5" max="5" width="20" bestFit="1" customWidth="1"/>
    <col min="6" max="6" width="22.7109375" customWidth="1"/>
    <col min="7" max="7" width="21.42578125" customWidth="1"/>
    <col min="8" max="8" width="23.5703125" customWidth="1"/>
    <col min="9" max="9" width="25.140625" customWidth="1"/>
    <col min="10" max="10" width="18.42578125" customWidth="1"/>
    <col min="11" max="11" width="24.7109375" customWidth="1"/>
    <col min="12" max="12" width="20.7109375" customWidth="1"/>
    <col min="13" max="13" width="15" customWidth="1"/>
    <col min="14" max="14" width="12.7109375" bestFit="1" customWidth="1"/>
    <col min="15" max="21" width="18.5703125" customWidth="1"/>
    <col min="22" max="23" width="17" customWidth="1"/>
    <col min="24" max="24" width="18.5703125" customWidth="1"/>
    <col min="25" max="25" width="17" customWidth="1"/>
  </cols>
  <sheetData>
    <row r="1" spans="1:25" ht="26.25" thickBot="1" x14ac:dyDescent="0.3">
      <c r="A1" s="12" t="s">
        <v>11</v>
      </c>
      <c r="B1" s="218" t="str">
        <f>MIR!B1</f>
        <v>Satisfacción de la ciudadanía por el acceso a la información generada por la Administración Pública Municipal.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15.75" customHeight="1" thickBot="1" x14ac:dyDescent="0.3">
      <c r="A2" s="15" t="s">
        <v>3</v>
      </c>
      <c r="B2" s="220" t="str">
        <f>MIR!B2</f>
        <v>Aumento de confianza por parte de la ciudadania en el actuar de los servidores publicos.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11">
        <v>2019</v>
      </c>
      <c r="P2" s="212"/>
      <c r="Q2" s="213"/>
      <c r="R2" s="211">
        <v>2020</v>
      </c>
      <c r="S2" s="212"/>
      <c r="T2" s="212"/>
      <c r="U2" s="212"/>
      <c r="V2" s="211">
        <v>2021</v>
      </c>
      <c r="W2" s="212"/>
      <c r="X2" s="212"/>
      <c r="Y2" s="213"/>
    </row>
    <row r="3" spans="1:25" ht="49.5" customHeight="1" thickBot="1" x14ac:dyDescent="0.3">
      <c r="A3" s="158" t="s">
        <v>4</v>
      </c>
      <c r="B3" s="137" t="s">
        <v>5</v>
      </c>
      <c r="C3" s="159" t="s">
        <v>119</v>
      </c>
      <c r="D3" s="159" t="s">
        <v>120</v>
      </c>
      <c r="E3" s="138" t="s">
        <v>12</v>
      </c>
      <c r="F3" s="159" t="s">
        <v>151</v>
      </c>
      <c r="G3" s="138" t="s">
        <v>13</v>
      </c>
      <c r="H3" s="159" t="s">
        <v>14</v>
      </c>
      <c r="I3" s="138" t="s">
        <v>15</v>
      </c>
      <c r="J3" s="138" t="s">
        <v>16</v>
      </c>
      <c r="K3" s="159" t="s">
        <v>121</v>
      </c>
      <c r="L3" s="159" t="s">
        <v>122</v>
      </c>
      <c r="M3" s="160" t="s">
        <v>118</v>
      </c>
      <c r="N3" s="160" t="s">
        <v>219</v>
      </c>
      <c r="O3" s="174" t="s">
        <v>220</v>
      </c>
      <c r="P3" s="175" t="s">
        <v>221</v>
      </c>
      <c r="Q3" s="176" t="s">
        <v>222</v>
      </c>
      <c r="R3" s="157" t="s">
        <v>215</v>
      </c>
      <c r="S3" s="138" t="s">
        <v>216</v>
      </c>
      <c r="T3" s="138" t="s">
        <v>115</v>
      </c>
      <c r="U3" s="138" t="s">
        <v>223</v>
      </c>
      <c r="V3" s="137" t="s">
        <v>217</v>
      </c>
      <c r="W3" s="138" t="s">
        <v>218</v>
      </c>
      <c r="X3" s="139" t="s">
        <v>212</v>
      </c>
      <c r="Y3" s="134" t="s">
        <v>62</v>
      </c>
    </row>
    <row r="4" spans="1:25" ht="72" x14ac:dyDescent="0.25">
      <c r="A4" s="152" t="s">
        <v>6</v>
      </c>
      <c r="B4" s="122" t="str">
        <f>MIR!C4</f>
        <v>Construir un gobierno para todos, con eficiencia y transparencia en el actuar de la administración municipal a través de la satisfacción de la ciudadanía por el fácil acceso a la información generada por la administración.</v>
      </c>
      <c r="C4" s="122" t="str">
        <f>MIR!D4</f>
        <v>Porcentaje de índice de satisfacción ciudadana hacia el Gobierno.</v>
      </c>
      <c r="D4" s="31" t="s">
        <v>79</v>
      </c>
      <c r="E4" s="32" t="s">
        <v>80</v>
      </c>
      <c r="F4" s="123" t="s">
        <v>84</v>
      </c>
      <c r="G4" s="32" t="s">
        <v>17</v>
      </c>
      <c r="H4" s="32" t="s">
        <v>18</v>
      </c>
      <c r="I4" s="32" t="s">
        <v>23</v>
      </c>
      <c r="J4" s="32" t="s">
        <v>19</v>
      </c>
      <c r="K4" s="32" t="s">
        <v>20</v>
      </c>
      <c r="L4" s="32" t="s">
        <v>75</v>
      </c>
      <c r="M4" s="124" t="str">
        <f>MIR!E4</f>
        <v>Incrementar 3 puntos porcentuales.</v>
      </c>
      <c r="N4" s="189">
        <v>3</v>
      </c>
      <c r="O4" s="177">
        <v>366</v>
      </c>
      <c r="P4" s="178">
        <v>500</v>
      </c>
      <c r="Q4" s="179">
        <v>73.2</v>
      </c>
      <c r="R4" s="150">
        <v>403</v>
      </c>
      <c r="S4" s="136">
        <v>550</v>
      </c>
      <c r="T4" s="184">
        <f t="shared" ref="T4:T16" si="0">R4/S4*100</f>
        <v>73.27272727272728</v>
      </c>
      <c r="U4" s="184">
        <f>T4+Tabla1[[#This Row],[Meta en número]]</f>
        <v>76.27272727272728</v>
      </c>
      <c r="V4" s="135">
        <v>311</v>
      </c>
      <c r="W4" s="136">
        <v>550</v>
      </c>
      <c r="X4" s="193">
        <f t="shared" ref="X4:X16" si="1">V4/W4*100</f>
        <v>56.545454545454547</v>
      </c>
      <c r="Y4" s="144" t="s">
        <v>154</v>
      </c>
    </row>
    <row r="5" spans="1:25" ht="72.75" thickBot="1" x14ac:dyDescent="0.3">
      <c r="A5" s="153" t="s">
        <v>7</v>
      </c>
      <c r="B5" s="118" t="str">
        <f>MIR!C5</f>
        <v>La ciudadanía de Apaseo el Grande está satisfecha con el fácil acceso a la información generada por la administración pública.</v>
      </c>
      <c r="C5" s="118" t="str">
        <f>MIR!D5</f>
        <v>Porcentaje de ciudadanos satisfechos por el fácil acceso a la información generada por la administración pública.</v>
      </c>
      <c r="D5" s="130" t="s">
        <v>81</v>
      </c>
      <c r="E5" s="21" t="s">
        <v>75</v>
      </c>
      <c r="F5" s="91" t="s">
        <v>109</v>
      </c>
      <c r="G5" s="21" t="s">
        <v>17</v>
      </c>
      <c r="H5" s="21" t="s">
        <v>18</v>
      </c>
      <c r="I5" s="21" t="s">
        <v>21</v>
      </c>
      <c r="J5" s="21" t="s">
        <v>19</v>
      </c>
      <c r="K5" s="21" t="s">
        <v>192</v>
      </c>
      <c r="L5" s="21" t="s">
        <v>75</v>
      </c>
      <c r="M5" s="126" t="str">
        <f>MIR!E5</f>
        <v>Incrementar 3 puntos porcentuales.</v>
      </c>
      <c r="N5" s="190">
        <v>3</v>
      </c>
      <c r="O5" s="131">
        <v>8645</v>
      </c>
      <c r="P5" s="140">
        <v>13000</v>
      </c>
      <c r="Q5" s="180">
        <v>66.5</v>
      </c>
      <c r="R5" s="132">
        <v>45400</v>
      </c>
      <c r="S5" s="140">
        <v>58884</v>
      </c>
      <c r="T5" s="185">
        <f t="shared" si="0"/>
        <v>77.100740438828879</v>
      </c>
      <c r="U5" s="185">
        <f>T5+Tabla1[[#This Row],[Meta en número]]</f>
        <v>80.100740438828879</v>
      </c>
      <c r="V5" s="148">
        <v>48551</v>
      </c>
      <c r="W5" s="140">
        <v>58884</v>
      </c>
      <c r="X5" s="194">
        <f t="shared" si="1"/>
        <v>82.451939406290336</v>
      </c>
      <c r="Y5" s="145" t="s">
        <v>63</v>
      </c>
    </row>
    <row r="6" spans="1:25" ht="48" x14ac:dyDescent="0.25">
      <c r="A6" s="28" t="s">
        <v>8</v>
      </c>
      <c r="B6" s="161" t="str">
        <f>MIR!C6</f>
        <v>Proyecto de gestión de mejora de infraestructura administrativa y humana adecuado.</v>
      </c>
      <c r="C6" s="161" t="str">
        <f>MIR!D6</f>
        <v>Porcentaje de proyecto de gestion de mejora.</v>
      </c>
      <c r="D6" s="162" t="s">
        <v>209</v>
      </c>
      <c r="E6" s="141" t="s">
        <v>77</v>
      </c>
      <c r="F6" s="47" t="s">
        <v>213</v>
      </c>
      <c r="G6" s="141" t="s">
        <v>152</v>
      </c>
      <c r="H6" s="141" t="s">
        <v>24</v>
      </c>
      <c r="I6" s="141" t="s">
        <v>153</v>
      </c>
      <c r="J6" s="141" t="s">
        <v>22</v>
      </c>
      <c r="K6" s="141" t="s">
        <v>78</v>
      </c>
      <c r="L6" s="141" t="s">
        <v>75</v>
      </c>
      <c r="M6" s="163" t="str">
        <f>MIR!E6</f>
        <v>Decrementar 2 puntos porcentuales.</v>
      </c>
      <c r="N6" s="191">
        <v>2</v>
      </c>
      <c r="O6" s="133">
        <v>1</v>
      </c>
      <c r="P6" s="141">
        <v>1</v>
      </c>
      <c r="Q6" s="181">
        <v>100</v>
      </c>
      <c r="R6" s="46">
        <v>1</v>
      </c>
      <c r="S6" s="141">
        <v>1</v>
      </c>
      <c r="T6" s="186">
        <f t="shared" si="0"/>
        <v>100</v>
      </c>
      <c r="U6" s="186">
        <f>T6-Tabla1[[#This Row],[Meta en número]]</f>
        <v>98</v>
      </c>
      <c r="V6" s="133">
        <v>0</v>
      </c>
      <c r="W6" s="141">
        <v>1</v>
      </c>
      <c r="X6" s="195">
        <f t="shared" si="1"/>
        <v>0</v>
      </c>
      <c r="Y6" s="146" t="s">
        <v>154</v>
      </c>
    </row>
    <row r="7" spans="1:25" ht="48" x14ac:dyDescent="0.25">
      <c r="A7" s="89" t="s">
        <v>32</v>
      </c>
      <c r="B7" s="120" t="str">
        <f>MIR!C7</f>
        <v>Implementación de medios audio-visuales en la pagina para informar al ciudadano acerca de las actividades.</v>
      </c>
      <c r="C7" s="120" t="str">
        <f>MIR!D7</f>
        <v>Porcentaje de implentación de medios audio-visuales para informar sobre las actividades.</v>
      </c>
      <c r="D7" s="29" t="s">
        <v>210</v>
      </c>
      <c r="E7" s="16" t="s">
        <v>75</v>
      </c>
      <c r="F7" s="90" t="s">
        <v>189</v>
      </c>
      <c r="G7" s="16" t="s">
        <v>17</v>
      </c>
      <c r="H7" s="16" t="s">
        <v>18</v>
      </c>
      <c r="I7" s="16" t="s">
        <v>194</v>
      </c>
      <c r="J7" s="16" t="s">
        <v>22</v>
      </c>
      <c r="K7" s="16" t="s">
        <v>193</v>
      </c>
      <c r="L7" s="16" t="s">
        <v>75</v>
      </c>
      <c r="M7" s="125" t="str">
        <f>MIR!E7</f>
        <v>Incrementar 10 puntos porcentuales.</v>
      </c>
      <c r="N7" s="192">
        <v>10</v>
      </c>
      <c r="O7" s="121">
        <v>0</v>
      </c>
      <c r="P7" s="16">
        <v>0</v>
      </c>
      <c r="Q7" s="182" t="e">
        <v>#DIV/0!</v>
      </c>
      <c r="R7" s="119">
        <v>0</v>
      </c>
      <c r="S7" s="16">
        <v>10</v>
      </c>
      <c r="T7" s="187">
        <f t="shared" si="0"/>
        <v>0</v>
      </c>
      <c r="U7" s="187">
        <f>T7+Tabla1[[#This Row],[Meta en número]]</f>
        <v>10</v>
      </c>
      <c r="V7" s="121">
        <v>0</v>
      </c>
      <c r="W7" s="16">
        <v>7</v>
      </c>
      <c r="X7" s="196">
        <f t="shared" si="1"/>
        <v>0</v>
      </c>
      <c r="Y7" s="147" t="s">
        <v>154</v>
      </c>
    </row>
    <row r="8" spans="1:25" ht="48.75" thickBot="1" x14ac:dyDescent="0.3">
      <c r="A8" s="153" t="s">
        <v>33</v>
      </c>
      <c r="B8" s="118" t="str">
        <f>MIR!C8</f>
        <v>Gestión o mejora de los servicios otorgados para la atención de ciudadanos.</v>
      </c>
      <c r="C8" s="118" t="str">
        <f>MIR!D8</f>
        <v>Porcentaje de gestiones o mejoras efectuadas para los servicios otorgados.</v>
      </c>
      <c r="D8" s="130" t="s">
        <v>211</v>
      </c>
      <c r="E8" s="21" t="s">
        <v>75</v>
      </c>
      <c r="F8" s="91" t="s">
        <v>214</v>
      </c>
      <c r="G8" s="21" t="s">
        <v>17</v>
      </c>
      <c r="H8" s="21" t="s">
        <v>18</v>
      </c>
      <c r="I8" s="21" t="s">
        <v>194</v>
      </c>
      <c r="J8" s="21" t="s">
        <v>22</v>
      </c>
      <c r="K8" s="21" t="s">
        <v>193</v>
      </c>
      <c r="L8" s="21" t="s">
        <v>75</v>
      </c>
      <c r="M8" s="126" t="str">
        <f>MIR!E8</f>
        <v>Incrementar 2 puntos porcentuales.</v>
      </c>
      <c r="N8" s="190">
        <v>2</v>
      </c>
      <c r="O8" s="131">
        <v>991</v>
      </c>
      <c r="P8" s="140">
        <v>1000</v>
      </c>
      <c r="Q8" s="180">
        <v>99.1</v>
      </c>
      <c r="R8" s="132">
        <v>563</v>
      </c>
      <c r="S8" s="140">
        <v>500</v>
      </c>
      <c r="T8" s="185">
        <f t="shared" si="0"/>
        <v>112.6</v>
      </c>
      <c r="U8" s="185">
        <f>T8+Tabla1[[#This Row],[Meta en número]]</f>
        <v>114.6</v>
      </c>
      <c r="V8" s="131">
        <v>839</v>
      </c>
      <c r="W8" s="140">
        <v>839</v>
      </c>
      <c r="X8" s="194">
        <f t="shared" si="1"/>
        <v>100</v>
      </c>
      <c r="Y8" s="145" t="s">
        <v>63</v>
      </c>
    </row>
    <row r="9" spans="1:25" ht="72" x14ac:dyDescent="0.25">
      <c r="A9" s="28" t="s">
        <v>9</v>
      </c>
      <c r="B9" s="161" t="str">
        <f>MIR!C9</f>
        <v>Servidores públicos profesionalmente capacitados.</v>
      </c>
      <c r="C9" s="161" t="str">
        <f>MIR!D9</f>
        <v>Porcentaje de servidores públicos capacitados.</v>
      </c>
      <c r="D9" s="164" t="s">
        <v>82</v>
      </c>
      <c r="E9" s="141" t="s">
        <v>75</v>
      </c>
      <c r="F9" s="47" t="s">
        <v>110</v>
      </c>
      <c r="G9" s="141" t="s">
        <v>17</v>
      </c>
      <c r="H9" s="141" t="s">
        <v>24</v>
      </c>
      <c r="I9" s="141" t="s">
        <v>153</v>
      </c>
      <c r="J9" s="141" t="s">
        <v>22</v>
      </c>
      <c r="K9" s="141" t="s">
        <v>78</v>
      </c>
      <c r="L9" s="141" t="s">
        <v>75</v>
      </c>
      <c r="M9" s="163" t="str">
        <f>MIR!E9</f>
        <v>Incrementar 30 puntos porcentuales.</v>
      </c>
      <c r="N9" s="191">
        <v>30</v>
      </c>
      <c r="O9" s="133">
        <v>0</v>
      </c>
      <c r="P9" s="141">
        <v>23</v>
      </c>
      <c r="Q9" s="181">
        <v>0</v>
      </c>
      <c r="R9" s="46">
        <v>6</v>
      </c>
      <c r="S9" s="141">
        <v>23</v>
      </c>
      <c r="T9" s="186">
        <f t="shared" si="0"/>
        <v>26.086956521739129</v>
      </c>
      <c r="U9" s="186">
        <f>T9+Tabla1[[#This Row],[Meta en número]]</f>
        <v>56.086956521739125</v>
      </c>
      <c r="V9" s="133">
        <v>5</v>
      </c>
      <c r="W9" s="141">
        <v>13</v>
      </c>
      <c r="X9" s="195">
        <f t="shared" si="1"/>
        <v>38.461538461538467</v>
      </c>
      <c r="Y9" s="146" t="s">
        <v>154</v>
      </c>
    </row>
    <row r="10" spans="1:25" ht="60" x14ac:dyDescent="0.25">
      <c r="A10" s="89" t="s">
        <v>34</v>
      </c>
      <c r="B10" s="120" t="str">
        <f>MIR!C10</f>
        <v>Implementación de talleres para el conocimiento de las leyes y reglamentos.</v>
      </c>
      <c r="C10" s="120" t="str">
        <f>MIR!D10</f>
        <v>Porcentaje de talleres impartidos para el conocimiento de leyes y reglamentos.</v>
      </c>
      <c r="D10" s="29" t="s">
        <v>156</v>
      </c>
      <c r="E10" s="16" t="s">
        <v>75</v>
      </c>
      <c r="F10" s="90" t="s">
        <v>190</v>
      </c>
      <c r="G10" s="16" t="s">
        <v>17</v>
      </c>
      <c r="H10" s="16" t="s">
        <v>24</v>
      </c>
      <c r="I10" s="16" t="s">
        <v>194</v>
      </c>
      <c r="J10" s="16" t="s">
        <v>22</v>
      </c>
      <c r="K10" s="16" t="s">
        <v>193</v>
      </c>
      <c r="L10" s="16" t="s">
        <v>75</v>
      </c>
      <c r="M10" s="125" t="str">
        <f>MIR!E10</f>
        <v>Incrementar 10 puntos porcentuales.</v>
      </c>
      <c r="N10" s="192">
        <v>10</v>
      </c>
      <c r="O10" s="121">
        <v>0</v>
      </c>
      <c r="P10" s="16">
        <v>0</v>
      </c>
      <c r="Q10" s="182" t="e">
        <v>#DIV/0!</v>
      </c>
      <c r="R10" s="119">
        <v>2</v>
      </c>
      <c r="S10" s="16">
        <v>2</v>
      </c>
      <c r="T10" s="187">
        <f t="shared" si="0"/>
        <v>100</v>
      </c>
      <c r="U10" s="187">
        <f>T10+Tabla1[[#This Row],[Meta en número]]</f>
        <v>110</v>
      </c>
      <c r="V10" s="121">
        <v>2</v>
      </c>
      <c r="W10" s="16">
        <v>4</v>
      </c>
      <c r="X10" s="196">
        <f t="shared" si="1"/>
        <v>50</v>
      </c>
      <c r="Y10" s="147" t="s">
        <v>154</v>
      </c>
    </row>
    <row r="11" spans="1:25" ht="36" x14ac:dyDescent="0.25">
      <c r="A11" s="89" t="s">
        <v>35</v>
      </c>
      <c r="B11" s="120" t="str">
        <f>MIR!C11</f>
        <v>Seguimiento sobre la correcta implementación de las capacitaciones.</v>
      </c>
      <c r="C11" s="120" t="str">
        <f>MIR!D11</f>
        <v>Porcentaje sobre el seguimiento sobre la correcta implementación de las capacitaciones.</v>
      </c>
      <c r="D11" s="29" t="s">
        <v>187</v>
      </c>
      <c r="E11" s="16" t="s">
        <v>75</v>
      </c>
      <c r="F11" s="90" t="s">
        <v>191</v>
      </c>
      <c r="G11" s="16" t="s">
        <v>17</v>
      </c>
      <c r="H11" s="16" t="s">
        <v>24</v>
      </c>
      <c r="I11" s="16" t="s">
        <v>194</v>
      </c>
      <c r="J11" s="16" t="s">
        <v>22</v>
      </c>
      <c r="K11" s="16" t="s">
        <v>193</v>
      </c>
      <c r="L11" s="16" t="s">
        <v>75</v>
      </c>
      <c r="M11" s="125" t="str">
        <f>MIR!E11</f>
        <v>Incrementar 10 puntos porcentuales.</v>
      </c>
      <c r="N11" s="192">
        <v>10</v>
      </c>
      <c r="O11" s="121">
        <v>0</v>
      </c>
      <c r="P11" s="16">
        <v>0</v>
      </c>
      <c r="Q11" s="182" t="e">
        <v>#DIV/0!</v>
      </c>
      <c r="R11" s="119">
        <v>2</v>
      </c>
      <c r="S11" s="16">
        <v>4</v>
      </c>
      <c r="T11" s="187">
        <f t="shared" si="0"/>
        <v>50</v>
      </c>
      <c r="U11" s="187">
        <f>T11+Tabla1[[#This Row],[Meta en número]]</f>
        <v>60</v>
      </c>
      <c r="V11" s="121">
        <v>3</v>
      </c>
      <c r="W11" s="16">
        <v>4</v>
      </c>
      <c r="X11" s="196">
        <f t="shared" si="1"/>
        <v>75</v>
      </c>
      <c r="Y11" s="147" t="s">
        <v>63</v>
      </c>
    </row>
    <row r="12" spans="1:25" ht="67.5" customHeight="1" thickBot="1" x14ac:dyDescent="0.3">
      <c r="A12" s="153" t="s">
        <v>96</v>
      </c>
      <c r="B12" s="118" t="str">
        <f>MIR!C12</f>
        <v>Implementación de un control de seguimiento a las solicitudes del ciudadano.</v>
      </c>
      <c r="C12" s="118" t="str">
        <f>MIR!D12</f>
        <v>Porcentaje de seguimiento a solicitudes atendidas.</v>
      </c>
      <c r="D12" s="30" t="s">
        <v>148</v>
      </c>
      <c r="E12" s="21" t="s">
        <v>75</v>
      </c>
      <c r="F12" s="91" t="s">
        <v>111</v>
      </c>
      <c r="G12" s="21" t="s">
        <v>17</v>
      </c>
      <c r="H12" s="21" t="s">
        <v>18</v>
      </c>
      <c r="I12" s="21" t="s">
        <v>194</v>
      </c>
      <c r="J12" s="21" t="s">
        <v>22</v>
      </c>
      <c r="K12" s="21" t="s">
        <v>193</v>
      </c>
      <c r="L12" s="21" t="s">
        <v>75</v>
      </c>
      <c r="M12" s="126" t="str">
        <f>MIR!E12</f>
        <v>Incrementar 10 puntos porcentuales.</v>
      </c>
      <c r="N12" s="190">
        <v>10</v>
      </c>
      <c r="O12" s="131">
        <v>300</v>
      </c>
      <c r="P12" s="140">
        <v>300</v>
      </c>
      <c r="Q12" s="180">
        <v>100</v>
      </c>
      <c r="R12" s="132">
        <v>300</v>
      </c>
      <c r="S12" s="140">
        <v>300</v>
      </c>
      <c r="T12" s="185">
        <f t="shared" si="0"/>
        <v>100</v>
      </c>
      <c r="U12" s="185">
        <f>T12+Tabla1[[#This Row],[Meta en número]]</f>
        <v>110</v>
      </c>
      <c r="V12" s="131">
        <v>476</v>
      </c>
      <c r="W12" s="140">
        <v>650</v>
      </c>
      <c r="X12" s="194">
        <f t="shared" si="1"/>
        <v>73.230769230769226</v>
      </c>
      <c r="Y12" s="149" t="s">
        <v>154</v>
      </c>
    </row>
    <row r="13" spans="1:25" ht="60" x14ac:dyDescent="0.25">
      <c r="A13" s="165" t="s">
        <v>10</v>
      </c>
      <c r="B13" s="166" t="str">
        <f>MIR!C13</f>
        <v>Sistema digital con información del municipio actualizado y de fácil acceso.</v>
      </c>
      <c r="C13" s="166" t="str">
        <f>MIR!D13</f>
        <v>Porcentaje de apartados modificados en la página web del municipio.</v>
      </c>
      <c r="D13" s="167" t="s">
        <v>83</v>
      </c>
      <c r="E13" s="168" t="s">
        <v>75</v>
      </c>
      <c r="F13" s="169" t="s">
        <v>112</v>
      </c>
      <c r="G13" s="168" t="s">
        <v>17</v>
      </c>
      <c r="H13" s="168" t="s">
        <v>24</v>
      </c>
      <c r="I13" s="168" t="s">
        <v>153</v>
      </c>
      <c r="J13" s="168" t="s">
        <v>22</v>
      </c>
      <c r="K13" s="168" t="s">
        <v>78</v>
      </c>
      <c r="L13" s="168" t="s">
        <v>75</v>
      </c>
      <c r="M13" s="170" t="str">
        <f>MIR!E13</f>
        <v>Incrementar 30 puntos porcentuales.</v>
      </c>
      <c r="N13" s="191">
        <v>30</v>
      </c>
      <c r="O13" s="133">
        <v>3</v>
      </c>
      <c r="P13" s="141">
        <v>3</v>
      </c>
      <c r="Q13" s="181">
        <v>100</v>
      </c>
      <c r="R13" s="46">
        <v>18</v>
      </c>
      <c r="S13" s="141">
        <v>18</v>
      </c>
      <c r="T13" s="186">
        <f t="shared" si="0"/>
        <v>100</v>
      </c>
      <c r="U13" s="186">
        <f>T13+Tabla1[[#This Row],[Meta en número]]</f>
        <v>130</v>
      </c>
      <c r="V13" s="133">
        <v>0</v>
      </c>
      <c r="W13" s="141">
        <v>3</v>
      </c>
      <c r="X13" s="195">
        <f t="shared" si="1"/>
        <v>0</v>
      </c>
      <c r="Y13" s="146" t="s">
        <v>63</v>
      </c>
    </row>
    <row r="14" spans="1:25" ht="72" x14ac:dyDescent="0.25">
      <c r="A14" s="89" t="s">
        <v>36</v>
      </c>
      <c r="B14" s="120" t="str">
        <f>MIR!C14</f>
        <v>Facilidad de manejo de la página web oficial del municipio.</v>
      </c>
      <c r="C14" s="120" t="str">
        <f>MIR!D14</f>
        <v>Porcentaje de acciones de mejora para el fácil acceso y  manejo de la página web oficial.</v>
      </c>
      <c r="D14" s="29" t="s">
        <v>149</v>
      </c>
      <c r="E14" s="16" t="s">
        <v>75</v>
      </c>
      <c r="F14" s="90" t="s">
        <v>113</v>
      </c>
      <c r="G14" s="16" t="s">
        <v>17</v>
      </c>
      <c r="H14" s="16" t="s">
        <v>24</v>
      </c>
      <c r="I14" s="16" t="s">
        <v>194</v>
      </c>
      <c r="J14" s="16" t="s">
        <v>22</v>
      </c>
      <c r="K14" s="16" t="s">
        <v>193</v>
      </c>
      <c r="L14" s="16" t="s">
        <v>75</v>
      </c>
      <c r="M14" s="125" t="str">
        <f>MIR!E14</f>
        <v>Incrementar 20 puntos porcentuales.</v>
      </c>
      <c r="N14" s="192">
        <v>20</v>
      </c>
      <c r="O14" s="121">
        <v>0</v>
      </c>
      <c r="P14" s="16">
        <v>1</v>
      </c>
      <c r="Q14" s="182">
        <v>0</v>
      </c>
      <c r="R14" s="119">
        <v>1</v>
      </c>
      <c r="S14" s="16">
        <v>1</v>
      </c>
      <c r="T14" s="187">
        <f t="shared" si="0"/>
        <v>100</v>
      </c>
      <c r="U14" s="187">
        <f>T14+Tabla1[[#This Row],[Meta en número]]</f>
        <v>120</v>
      </c>
      <c r="V14" s="121">
        <v>0</v>
      </c>
      <c r="W14" s="16">
        <v>1</v>
      </c>
      <c r="X14" s="196">
        <f t="shared" si="1"/>
        <v>0</v>
      </c>
      <c r="Y14" s="147" t="s">
        <v>63</v>
      </c>
    </row>
    <row r="15" spans="1:25" ht="60" x14ac:dyDescent="0.25">
      <c r="A15" s="89" t="s">
        <v>37</v>
      </c>
      <c r="B15" s="120" t="str">
        <f>MIR!C15</f>
        <v>Implementación de proyecto calendarizado de entrega de información para el sistema digital.</v>
      </c>
      <c r="C15" s="120" t="str">
        <f>MIR!D15</f>
        <v>Porcentaje de información (formatos, etc.) actualizada en el sistema digital.</v>
      </c>
      <c r="D15" s="29" t="s">
        <v>150</v>
      </c>
      <c r="E15" s="16" t="s">
        <v>75</v>
      </c>
      <c r="F15" s="90" t="s">
        <v>114</v>
      </c>
      <c r="G15" s="16" t="s">
        <v>17</v>
      </c>
      <c r="H15" s="16" t="s">
        <v>24</v>
      </c>
      <c r="I15" s="16" t="s">
        <v>194</v>
      </c>
      <c r="J15" s="16" t="s">
        <v>22</v>
      </c>
      <c r="K15" s="16" t="s">
        <v>193</v>
      </c>
      <c r="L15" s="16" t="s">
        <v>75</v>
      </c>
      <c r="M15" s="125" t="str">
        <f>MIR!E15</f>
        <v>Incrementar 3 puntos porcentuales.</v>
      </c>
      <c r="N15" s="192">
        <v>3</v>
      </c>
      <c r="O15" s="121">
        <v>201</v>
      </c>
      <c r="P15" s="16">
        <v>240</v>
      </c>
      <c r="Q15" s="182">
        <v>83.75</v>
      </c>
      <c r="R15" s="119">
        <v>201</v>
      </c>
      <c r="S15" s="16">
        <v>240</v>
      </c>
      <c r="T15" s="187">
        <f t="shared" si="0"/>
        <v>83.75</v>
      </c>
      <c r="U15" s="187">
        <f>T15+Tabla1[[#This Row],[Meta en número]]</f>
        <v>86.75</v>
      </c>
      <c r="V15" s="121">
        <v>155</v>
      </c>
      <c r="W15" s="16">
        <v>240</v>
      </c>
      <c r="X15" s="196">
        <f t="shared" si="1"/>
        <v>64.583333333333343</v>
      </c>
      <c r="Y15" s="147" t="s">
        <v>154</v>
      </c>
    </row>
    <row r="16" spans="1:25" ht="60.75" thickBot="1" x14ac:dyDescent="0.3">
      <c r="A16" s="154" t="s">
        <v>60</v>
      </c>
      <c r="B16" s="118" t="str">
        <f>MIR!C16</f>
        <v>Retroalimentación para mejora continua.</v>
      </c>
      <c r="C16" s="118" t="str">
        <f>MIR!D16</f>
        <v>Porcentaje de ciudadanos satisfechos con el fácil acceso a la página web.</v>
      </c>
      <c r="D16" s="155" t="s">
        <v>188</v>
      </c>
      <c r="E16" s="143" t="s">
        <v>75</v>
      </c>
      <c r="F16" s="156" t="s">
        <v>109</v>
      </c>
      <c r="G16" s="143" t="s">
        <v>17</v>
      </c>
      <c r="H16" s="143" t="s">
        <v>18</v>
      </c>
      <c r="I16" s="143" t="s">
        <v>194</v>
      </c>
      <c r="J16" s="143" t="s">
        <v>22</v>
      </c>
      <c r="K16" s="143" t="s">
        <v>193</v>
      </c>
      <c r="L16" s="143" t="s">
        <v>75</v>
      </c>
      <c r="M16" s="126" t="str">
        <f>MIR!E16</f>
        <v>Incrementar 10 puntos porcentuales.</v>
      </c>
      <c r="N16" s="190">
        <v>10</v>
      </c>
      <c r="O16" s="142">
        <v>139</v>
      </c>
      <c r="P16" s="143">
        <v>250</v>
      </c>
      <c r="Q16" s="183">
        <v>55.600000000000009</v>
      </c>
      <c r="R16" s="151">
        <v>139</v>
      </c>
      <c r="S16" s="143">
        <v>250</v>
      </c>
      <c r="T16" s="188">
        <f t="shared" si="0"/>
        <v>55.600000000000009</v>
      </c>
      <c r="U16" s="188">
        <f>T16+Tabla1[[#This Row],[Meta en número]]</f>
        <v>65.600000000000009</v>
      </c>
      <c r="V16" s="142">
        <v>137</v>
      </c>
      <c r="W16" s="143">
        <v>250</v>
      </c>
      <c r="X16" s="197">
        <f t="shared" si="1"/>
        <v>54.800000000000004</v>
      </c>
      <c r="Y16" s="149" t="s">
        <v>154</v>
      </c>
    </row>
  </sheetData>
  <mergeCells count="5">
    <mergeCell ref="B1:Y1"/>
    <mergeCell ref="B2:N2"/>
    <mergeCell ref="R2:U2"/>
    <mergeCell ref="V2:Y2"/>
    <mergeCell ref="O2:Q2"/>
  </mergeCells>
  <pageMargins left="0.7" right="0.7" top="0.75" bottom="0.75" header="0.3" footer="0.3"/>
  <pageSetup paperSize="9" orientation="portrait" r:id="rId1"/>
  <ignoredErrors>
    <ignoredError sqref="U6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baseColWidth="10" defaultRowHeight="15" x14ac:dyDescent="0.25"/>
  <sheetData>
    <row r="1" spans="1:4" x14ac:dyDescent="0.25">
      <c r="A1">
        <v>0.03</v>
      </c>
      <c r="B1" s="172">
        <v>75</v>
      </c>
      <c r="C1" s="171">
        <f>B1/100</f>
        <v>0.75</v>
      </c>
      <c r="D1" s="173">
        <f>C1+A1</f>
        <v>0.78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E118" sqref="E118"/>
    </sheetView>
  </sheetViews>
  <sheetFormatPr baseColWidth="10" defaultRowHeight="15" x14ac:dyDescent="0.25"/>
  <cols>
    <col min="2" max="2" width="30.140625" customWidth="1"/>
    <col min="3" max="4" width="15.140625" bestFit="1" customWidth="1"/>
    <col min="5" max="5" width="13.42578125" bestFit="1" customWidth="1"/>
    <col min="6" max="6" width="14.140625" bestFit="1" customWidth="1"/>
    <col min="9" max="10" width="23" bestFit="1" customWidth="1"/>
  </cols>
  <sheetData>
    <row r="1" spans="1:5" ht="34.5" customHeight="1" x14ac:dyDescent="0.25">
      <c r="A1" s="237" t="s">
        <v>11</v>
      </c>
      <c r="B1" s="238"/>
      <c r="C1" s="239" t="s">
        <v>85</v>
      </c>
      <c r="D1" s="239"/>
      <c r="E1" s="240"/>
    </row>
    <row r="2" spans="1:5" ht="28.5" customHeight="1" thickBot="1" x14ac:dyDescent="0.3">
      <c r="A2" s="241" t="s">
        <v>3</v>
      </c>
      <c r="B2" s="242"/>
      <c r="C2" s="243" t="s">
        <v>61</v>
      </c>
      <c r="D2" s="243"/>
      <c r="E2" s="244"/>
    </row>
    <row r="3" spans="1:5" ht="15" customHeight="1" x14ac:dyDescent="0.25">
      <c r="A3" s="33" t="s">
        <v>8</v>
      </c>
      <c r="B3" s="231" t="str">
        <f>'A. Objetivos'!$B$11</f>
        <v>Reducción de quejas y reportes hacia los servidores publicos.</v>
      </c>
      <c r="C3" s="232"/>
      <c r="D3" s="232"/>
      <c r="E3" s="233"/>
    </row>
    <row r="4" spans="1:5" ht="15.75" thickBot="1" x14ac:dyDescent="0.3">
      <c r="A4" s="34" t="s">
        <v>32</v>
      </c>
      <c r="B4" s="234" t="str">
        <f>'A. Objetivos'!$B$13</f>
        <v>Eficientes medios para informar al ciudadano.</v>
      </c>
      <c r="C4" s="235"/>
      <c r="D4" s="235"/>
      <c r="E4" s="236"/>
    </row>
    <row r="5" spans="1:5" x14ac:dyDescent="0.25">
      <c r="A5" s="58" t="s">
        <v>86</v>
      </c>
      <c r="B5" s="35" t="s">
        <v>87</v>
      </c>
      <c r="C5" s="36" t="s">
        <v>88</v>
      </c>
      <c r="D5" s="37" t="s">
        <v>89</v>
      </c>
      <c r="E5" s="38" t="s">
        <v>90</v>
      </c>
    </row>
    <row r="6" spans="1:5" x14ac:dyDescent="0.25">
      <c r="A6" s="64">
        <v>2111</v>
      </c>
      <c r="B6" s="60" t="s">
        <v>93</v>
      </c>
      <c r="C6" s="51">
        <v>0</v>
      </c>
      <c r="D6" s="48">
        <v>175.44</v>
      </c>
      <c r="E6" s="49">
        <v>175.44</v>
      </c>
    </row>
    <row r="7" spans="1:5" x14ac:dyDescent="0.25">
      <c r="A7" s="64">
        <v>2112</v>
      </c>
      <c r="B7" s="66" t="s">
        <v>94</v>
      </c>
      <c r="C7" s="51">
        <v>0</v>
      </c>
      <c r="D7" s="67">
        <v>367.38875000000002</v>
      </c>
      <c r="E7" s="49">
        <v>367.38875000000002</v>
      </c>
    </row>
    <row r="8" spans="1:5" x14ac:dyDescent="0.25">
      <c r="A8" s="64">
        <v>2121</v>
      </c>
      <c r="B8" s="60" t="s">
        <v>97</v>
      </c>
      <c r="C8" s="51">
        <v>0</v>
      </c>
      <c r="D8" s="48">
        <v>1695.7349999999999</v>
      </c>
      <c r="E8" s="49">
        <v>1695.7349999999999</v>
      </c>
    </row>
    <row r="9" spans="1:5" x14ac:dyDescent="0.25">
      <c r="A9" s="64">
        <v>2491</v>
      </c>
      <c r="B9" s="60" t="s">
        <v>98</v>
      </c>
      <c r="C9" s="72">
        <v>0</v>
      </c>
      <c r="D9" s="53">
        <v>0</v>
      </c>
      <c r="E9" s="54">
        <v>0</v>
      </c>
    </row>
    <row r="10" spans="1:5" x14ac:dyDescent="0.25">
      <c r="A10" s="64">
        <v>2981</v>
      </c>
      <c r="B10" s="60" t="s">
        <v>99</v>
      </c>
      <c r="C10" s="51">
        <v>0</v>
      </c>
      <c r="D10" s="48">
        <v>961.25250000000005</v>
      </c>
      <c r="E10" s="49">
        <v>961.25250000000005</v>
      </c>
    </row>
    <row r="11" spans="1:5" x14ac:dyDescent="0.25">
      <c r="A11" s="50">
        <v>3341</v>
      </c>
      <c r="B11" s="61" t="s">
        <v>91</v>
      </c>
      <c r="C11" s="63">
        <v>0</v>
      </c>
      <c r="D11" s="48">
        <v>1200</v>
      </c>
      <c r="E11" s="49">
        <v>1200</v>
      </c>
    </row>
    <row r="12" spans="1:5" x14ac:dyDescent="0.25">
      <c r="A12" s="50">
        <v>3981</v>
      </c>
      <c r="B12" s="61" t="s">
        <v>100</v>
      </c>
      <c r="C12" s="63">
        <v>0</v>
      </c>
      <c r="D12" s="48">
        <v>7063.43</v>
      </c>
      <c r="E12" s="49">
        <v>7063.43</v>
      </c>
    </row>
    <row r="13" spans="1:5" x14ac:dyDescent="0.25">
      <c r="A13" s="50">
        <v>5111</v>
      </c>
      <c r="B13" s="66" t="s">
        <v>95</v>
      </c>
      <c r="C13" s="63">
        <v>0</v>
      </c>
      <c r="D13" s="67">
        <v>543.5625</v>
      </c>
      <c r="E13" s="49">
        <v>543.5625</v>
      </c>
    </row>
    <row r="14" spans="1:5" ht="15.75" thickBot="1" x14ac:dyDescent="0.3">
      <c r="A14" s="65"/>
      <c r="B14" s="62" t="s">
        <v>117</v>
      </c>
      <c r="C14" s="63">
        <v>0</v>
      </c>
      <c r="D14" s="78">
        <v>3614.08</v>
      </c>
      <c r="E14" s="39">
        <v>3614.08</v>
      </c>
    </row>
    <row r="15" spans="1:5" ht="15.75" thickBot="1" x14ac:dyDescent="0.3">
      <c r="A15" s="59" t="s">
        <v>92</v>
      </c>
      <c r="B15" s="40"/>
      <c r="C15" s="74">
        <v>0</v>
      </c>
      <c r="D15" s="75">
        <f>SUM(D6:D14)</f>
        <v>15620.88875</v>
      </c>
      <c r="E15" s="76">
        <f>SUM(E6:E14)</f>
        <v>15620.88875</v>
      </c>
    </row>
    <row r="17" spans="1:5" ht="15.75" thickBot="1" x14ac:dyDescent="0.3"/>
    <row r="18" spans="1:5" ht="27.75" customHeight="1" thickBot="1" x14ac:dyDescent="0.3">
      <c r="A18" s="41" t="s">
        <v>33</v>
      </c>
      <c r="B18" s="228" t="str">
        <f>'A. Objetivos'!$B$15</f>
        <v>Eficientes serviciós para la ciudadania.</v>
      </c>
      <c r="C18" s="229"/>
      <c r="D18" s="229"/>
      <c r="E18" s="230"/>
    </row>
    <row r="19" spans="1:5" x14ac:dyDescent="0.25">
      <c r="A19" s="58" t="s">
        <v>86</v>
      </c>
      <c r="B19" s="35" t="s">
        <v>87</v>
      </c>
      <c r="C19" s="36" t="s">
        <v>88</v>
      </c>
      <c r="D19" s="37" t="s">
        <v>89</v>
      </c>
      <c r="E19" s="38" t="s">
        <v>90</v>
      </c>
    </row>
    <row r="20" spans="1:5" x14ac:dyDescent="0.25">
      <c r="A20" s="64">
        <v>2111</v>
      </c>
      <c r="B20" s="60" t="s">
        <v>93</v>
      </c>
      <c r="C20" s="51">
        <v>0</v>
      </c>
      <c r="D20" s="48">
        <v>175.44</v>
      </c>
      <c r="E20" s="49">
        <v>175.44</v>
      </c>
    </row>
    <row r="21" spans="1:5" x14ac:dyDescent="0.25">
      <c r="A21" s="64">
        <v>2112</v>
      </c>
      <c r="B21" s="66" t="s">
        <v>94</v>
      </c>
      <c r="C21" s="51">
        <v>0</v>
      </c>
      <c r="D21" s="67">
        <v>367.38875000000002</v>
      </c>
      <c r="E21" s="49">
        <v>367.38875000000002</v>
      </c>
    </row>
    <row r="22" spans="1:5" x14ac:dyDescent="0.25">
      <c r="A22" s="64">
        <v>2121</v>
      </c>
      <c r="B22" s="60" t="s">
        <v>97</v>
      </c>
      <c r="C22" s="51">
        <v>0</v>
      </c>
      <c r="D22" s="48">
        <v>1695.7349999999999</v>
      </c>
      <c r="E22" s="49">
        <v>1695.7349999999999</v>
      </c>
    </row>
    <row r="23" spans="1:5" x14ac:dyDescent="0.25">
      <c r="A23" s="64">
        <v>2491</v>
      </c>
      <c r="B23" s="60" t="s">
        <v>98</v>
      </c>
      <c r="C23" s="72">
        <v>0</v>
      </c>
      <c r="D23" s="53">
        <v>0</v>
      </c>
      <c r="E23" s="54">
        <v>0</v>
      </c>
    </row>
    <row r="24" spans="1:5" x14ac:dyDescent="0.25">
      <c r="A24" s="64">
        <v>2981</v>
      </c>
      <c r="B24" s="60" t="s">
        <v>99</v>
      </c>
      <c r="C24" s="51">
        <v>0</v>
      </c>
      <c r="D24" s="48">
        <v>961.25250000000005</v>
      </c>
      <c r="E24" s="49">
        <v>961.25250000000005</v>
      </c>
    </row>
    <row r="25" spans="1:5" x14ac:dyDescent="0.25">
      <c r="A25" s="50">
        <v>3341</v>
      </c>
      <c r="B25" s="61" t="s">
        <v>91</v>
      </c>
      <c r="C25" s="52"/>
      <c r="D25" s="53">
        <v>0</v>
      </c>
      <c r="E25" s="54">
        <v>0</v>
      </c>
    </row>
    <row r="26" spans="1:5" x14ac:dyDescent="0.25">
      <c r="A26" s="50">
        <v>3981</v>
      </c>
      <c r="B26" s="61" t="s">
        <v>100</v>
      </c>
      <c r="C26" s="63">
        <v>0</v>
      </c>
      <c r="D26" s="48">
        <v>7063.43</v>
      </c>
      <c r="E26" s="49">
        <v>7063.43</v>
      </c>
    </row>
    <row r="27" spans="1:5" x14ac:dyDescent="0.25">
      <c r="A27" s="50">
        <v>5111</v>
      </c>
      <c r="B27" s="66" t="s">
        <v>95</v>
      </c>
      <c r="C27" s="68">
        <v>0</v>
      </c>
      <c r="D27" s="67">
        <v>543.5625</v>
      </c>
      <c r="E27" s="49">
        <v>543.5625</v>
      </c>
    </row>
    <row r="28" spans="1:5" ht="15.75" thickBot="1" x14ac:dyDescent="0.3">
      <c r="A28" s="65"/>
      <c r="B28" s="62" t="s">
        <v>117</v>
      </c>
      <c r="C28" s="69">
        <v>0</v>
      </c>
      <c r="D28" s="70">
        <v>0</v>
      </c>
      <c r="E28" s="71">
        <v>0</v>
      </c>
    </row>
    <row r="29" spans="1:5" ht="15.75" thickBot="1" x14ac:dyDescent="0.3">
      <c r="A29" s="59" t="s">
        <v>92</v>
      </c>
      <c r="B29" s="40"/>
      <c r="C29" s="74">
        <v>0</v>
      </c>
      <c r="D29" s="75">
        <f>SUM(D20:D28)</f>
        <v>10806.80875</v>
      </c>
      <c r="E29" s="76">
        <f>SUM(E20:E28)</f>
        <v>10806.80875</v>
      </c>
    </row>
    <row r="30" spans="1:5" x14ac:dyDescent="0.25">
      <c r="A30" s="42"/>
      <c r="B30" s="43"/>
      <c r="C30" s="43"/>
      <c r="D30" s="43"/>
      <c r="E30" s="43"/>
    </row>
    <row r="31" spans="1:5" x14ac:dyDescent="0.25">
      <c r="A31" s="42"/>
      <c r="B31" s="43"/>
      <c r="C31" s="43"/>
      <c r="D31" s="43"/>
      <c r="E31" s="43"/>
    </row>
    <row r="32" spans="1:5" x14ac:dyDescent="0.25">
      <c r="A32" s="42"/>
      <c r="B32" s="43"/>
      <c r="C32" s="43"/>
      <c r="D32" s="43"/>
      <c r="E32" s="43"/>
    </row>
    <row r="33" spans="1:5" ht="15.75" thickBot="1" x14ac:dyDescent="0.3">
      <c r="A33" s="42"/>
      <c r="B33" s="43"/>
      <c r="C33" s="43"/>
      <c r="D33" s="43"/>
      <c r="E33" s="43"/>
    </row>
    <row r="34" spans="1:5" x14ac:dyDescent="0.25">
      <c r="A34" s="33" t="s">
        <v>9</v>
      </c>
      <c r="B34" s="231" t="str">
        <f>'A. Objetivos'!$E$11</f>
        <v>Eficiente profesionalización de los servidores públicos.</v>
      </c>
      <c r="C34" s="232"/>
      <c r="D34" s="232"/>
      <c r="E34" s="233"/>
    </row>
    <row r="35" spans="1:5" ht="28.5" customHeight="1" thickBot="1" x14ac:dyDescent="0.3">
      <c r="A35" s="34" t="s">
        <v>34</v>
      </c>
      <c r="B35" s="222" t="str">
        <f>'A. Objetivos'!$E$13</f>
        <v>Capacitación como herramienta efectiva para mejorar el desempeño de los servidores públicos.</v>
      </c>
      <c r="C35" s="223"/>
      <c r="D35" s="223"/>
      <c r="E35" s="224"/>
    </row>
    <row r="36" spans="1:5" x14ac:dyDescent="0.25">
      <c r="A36" s="58" t="s">
        <v>86</v>
      </c>
      <c r="B36" s="35" t="s">
        <v>87</v>
      </c>
      <c r="C36" s="36" t="s">
        <v>88</v>
      </c>
      <c r="D36" s="37" t="s">
        <v>89</v>
      </c>
      <c r="E36" s="38" t="s">
        <v>90</v>
      </c>
    </row>
    <row r="37" spans="1:5" x14ac:dyDescent="0.25">
      <c r="A37" s="64">
        <v>2111</v>
      </c>
      <c r="B37" s="60" t="s">
        <v>93</v>
      </c>
      <c r="C37" s="51">
        <v>0</v>
      </c>
      <c r="D37" s="48">
        <v>175.44</v>
      </c>
      <c r="E37" s="49">
        <v>175.44</v>
      </c>
    </row>
    <row r="38" spans="1:5" x14ac:dyDescent="0.25">
      <c r="A38" s="64">
        <v>2112</v>
      </c>
      <c r="B38" s="66" t="s">
        <v>94</v>
      </c>
      <c r="C38" s="51">
        <v>0</v>
      </c>
      <c r="D38" s="67">
        <v>367.38875000000002</v>
      </c>
      <c r="E38" s="49">
        <v>367.38875000000002</v>
      </c>
    </row>
    <row r="39" spans="1:5" x14ac:dyDescent="0.25">
      <c r="A39" s="64">
        <v>2121</v>
      </c>
      <c r="B39" s="60" t="s">
        <v>97</v>
      </c>
      <c r="C39" s="51">
        <v>0</v>
      </c>
      <c r="D39" s="48">
        <v>1695.7349999999999</v>
      </c>
      <c r="E39" s="49">
        <v>1695.7349999999999</v>
      </c>
    </row>
    <row r="40" spans="1:5" x14ac:dyDescent="0.25">
      <c r="A40" s="64">
        <v>2491</v>
      </c>
      <c r="B40" s="60" t="s">
        <v>98</v>
      </c>
      <c r="C40" s="72">
        <v>0</v>
      </c>
      <c r="D40" s="53">
        <v>232</v>
      </c>
      <c r="E40" s="54">
        <v>232</v>
      </c>
    </row>
    <row r="41" spans="1:5" x14ac:dyDescent="0.25">
      <c r="A41" s="64">
        <v>2981</v>
      </c>
      <c r="B41" s="60" t="s">
        <v>99</v>
      </c>
      <c r="C41" s="51">
        <v>0</v>
      </c>
      <c r="D41" s="48">
        <v>961.25250000000005</v>
      </c>
      <c r="E41" s="49">
        <v>961.25250000000005</v>
      </c>
    </row>
    <row r="42" spans="1:5" x14ac:dyDescent="0.25">
      <c r="A42" s="50">
        <v>3341</v>
      </c>
      <c r="B42" s="61" t="s">
        <v>91</v>
      </c>
      <c r="C42" s="52">
        <v>0</v>
      </c>
      <c r="D42" s="53">
        <v>1200</v>
      </c>
      <c r="E42" s="54">
        <v>1200</v>
      </c>
    </row>
    <row r="43" spans="1:5" x14ac:dyDescent="0.25">
      <c r="A43" s="50">
        <v>3981</v>
      </c>
      <c r="B43" s="61" t="s">
        <v>100</v>
      </c>
      <c r="C43" s="63">
        <v>0</v>
      </c>
      <c r="D43" s="48">
        <v>7063.43</v>
      </c>
      <c r="E43" s="49">
        <v>7063.43</v>
      </c>
    </row>
    <row r="44" spans="1:5" x14ac:dyDescent="0.25">
      <c r="A44" s="50">
        <v>5111</v>
      </c>
      <c r="B44" s="66" t="s">
        <v>95</v>
      </c>
      <c r="C44" s="63">
        <v>0</v>
      </c>
      <c r="D44" s="67">
        <v>543.5625</v>
      </c>
      <c r="E44" s="49">
        <v>543.5625</v>
      </c>
    </row>
    <row r="45" spans="1:5" ht="15.75" thickBot="1" x14ac:dyDescent="0.3">
      <c r="A45" s="65"/>
      <c r="B45" s="62" t="s">
        <v>117</v>
      </c>
      <c r="C45" s="52">
        <v>0</v>
      </c>
      <c r="D45" s="70">
        <v>3614.08</v>
      </c>
      <c r="E45" s="71">
        <v>3614.08</v>
      </c>
    </row>
    <row r="46" spans="1:5" ht="15.75" thickBot="1" x14ac:dyDescent="0.3">
      <c r="A46" s="59" t="s">
        <v>92</v>
      </c>
      <c r="B46" s="40"/>
      <c r="C46" s="74">
        <v>0</v>
      </c>
      <c r="D46" s="75">
        <f>SUM(D37:D45)</f>
        <v>15852.88875</v>
      </c>
      <c r="E46" s="76">
        <f>SUM(E37:E45)</f>
        <v>15852.88875</v>
      </c>
    </row>
    <row r="48" spans="1:5" ht="15.75" thickBot="1" x14ac:dyDescent="0.3"/>
    <row r="49" spans="1:5" ht="15.75" thickBot="1" x14ac:dyDescent="0.3">
      <c r="A49" s="44" t="s">
        <v>35</v>
      </c>
      <c r="B49" s="225" t="str">
        <f>'A. Objetivos'!$E$15</f>
        <v>Retroalimentacion sobre las capacitaciones.</v>
      </c>
      <c r="C49" s="226"/>
      <c r="D49" s="226"/>
      <c r="E49" s="227"/>
    </row>
    <row r="50" spans="1:5" x14ac:dyDescent="0.25">
      <c r="A50" s="58" t="s">
        <v>86</v>
      </c>
      <c r="B50" s="35" t="s">
        <v>87</v>
      </c>
      <c r="C50" s="36" t="s">
        <v>88</v>
      </c>
      <c r="D50" s="37" t="s">
        <v>89</v>
      </c>
      <c r="E50" s="38" t="s">
        <v>90</v>
      </c>
    </row>
    <row r="51" spans="1:5" x14ac:dyDescent="0.25">
      <c r="A51" s="64">
        <v>2111</v>
      </c>
      <c r="B51" s="60" t="s">
        <v>93</v>
      </c>
      <c r="C51" s="51">
        <v>0</v>
      </c>
      <c r="D51" s="48">
        <v>175.44</v>
      </c>
      <c r="E51" s="49">
        <v>175.44</v>
      </c>
    </row>
    <row r="52" spans="1:5" x14ac:dyDescent="0.25">
      <c r="A52" s="64">
        <v>2112</v>
      </c>
      <c r="B52" s="66" t="s">
        <v>94</v>
      </c>
      <c r="C52" s="51">
        <v>0</v>
      </c>
      <c r="D52" s="67">
        <v>367.38875000000002</v>
      </c>
      <c r="E52" s="49">
        <v>367.38875000000002</v>
      </c>
    </row>
    <row r="53" spans="1:5" x14ac:dyDescent="0.25">
      <c r="A53" s="64">
        <v>2121</v>
      </c>
      <c r="B53" s="60" t="s">
        <v>97</v>
      </c>
      <c r="C53" s="51">
        <v>0</v>
      </c>
      <c r="D53" s="48">
        <v>1695.7349999999999</v>
      </c>
      <c r="E53" s="49">
        <v>1695.7349999999999</v>
      </c>
    </row>
    <row r="54" spans="1:5" x14ac:dyDescent="0.25">
      <c r="A54" s="64">
        <v>2491</v>
      </c>
      <c r="B54" s="60" t="s">
        <v>98</v>
      </c>
      <c r="C54" s="72">
        <v>0</v>
      </c>
      <c r="D54" s="53">
        <v>0</v>
      </c>
      <c r="E54" s="54">
        <v>0</v>
      </c>
    </row>
    <row r="55" spans="1:5" x14ac:dyDescent="0.25">
      <c r="A55" s="64">
        <v>2981</v>
      </c>
      <c r="B55" s="60" t="s">
        <v>99</v>
      </c>
      <c r="C55" s="51">
        <v>0</v>
      </c>
      <c r="D55" s="48">
        <v>961.25250000000005</v>
      </c>
      <c r="E55" s="49">
        <v>961.25250000000005</v>
      </c>
    </row>
    <row r="56" spans="1:5" x14ac:dyDescent="0.25">
      <c r="A56" s="50">
        <v>3341</v>
      </c>
      <c r="B56" s="61" t="s">
        <v>91</v>
      </c>
      <c r="C56" s="52">
        <v>0</v>
      </c>
      <c r="D56" s="53">
        <v>0</v>
      </c>
      <c r="E56" s="54">
        <v>0</v>
      </c>
    </row>
    <row r="57" spans="1:5" x14ac:dyDescent="0.25">
      <c r="A57" s="50">
        <v>3981</v>
      </c>
      <c r="B57" s="61" t="s">
        <v>100</v>
      </c>
      <c r="C57" s="63">
        <v>0</v>
      </c>
      <c r="D57" s="48">
        <v>7063.43</v>
      </c>
      <c r="E57" s="49">
        <v>7063.43</v>
      </c>
    </row>
    <row r="58" spans="1:5" x14ac:dyDescent="0.25">
      <c r="A58" s="50">
        <v>5111</v>
      </c>
      <c r="B58" s="66" t="s">
        <v>95</v>
      </c>
      <c r="C58" s="63">
        <v>0</v>
      </c>
      <c r="D58" s="67">
        <v>543.5625</v>
      </c>
      <c r="E58" s="49">
        <v>543.5625</v>
      </c>
    </row>
    <row r="59" spans="1:5" ht="15.75" thickBot="1" x14ac:dyDescent="0.3">
      <c r="A59" s="65"/>
      <c r="B59" s="62" t="s">
        <v>117</v>
      </c>
      <c r="C59" s="52">
        <v>0</v>
      </c>
      <c r="D59" s="70">
        <v>0</v>
      </c>
      <c r="E59" s="71">
        <v>0</v>
      </c>
    </row>
    <row r="60" spans="1:5" ht="15.75" thickBot="1" x14ac:dyDescent="0.3">
      <c r="A60" s="59" t="s">
        <v>92</v>
      </c>
      <c r="B60" s="40"/>
      <c r="C60" s="74">
        <v>0</v>
      </c>
      <c r="D60" s="75">
        <f>SUM(D51:D59)</f>
        <v>10806.80875</v>
      </c>
      <c r="E60" s="76">
        <f>SUM(E51:E59)</f>
        <v>10806.80875</v>
      </c>
    </row>
    <row r="62" spans="1:5" ht="15.75" thickBot="1" x14ac:dyDescent="0.3"/>
    <row r="63" spans="1:5" ht="15.75" thickBot="1" x14ac:dyDescent="0.3">
      <c r="A63" s="44" t="s">
        <v>96</v>
      </c>
      <c r="B63" s="225" t="str">
        <f>'A. Objetivos'!$E$17</f>
        <v>Efectiva respuesta al proporcionar la información solicitada.</v>
      </c>
      <c r="C63" s="226"/>
      <c r="D63" s="226"/>
      <c r="E63" s="227"/>
    </row>
    <row r="64" spans="1:5" x14ac:dyDescent="0.25">
      <c r="A64" s="58" t="s">
        <v>86</v>
      </c>
      <c r="B64" s="35" t="s">
        <v>87</v>
      </c>
      <c r="C64" s="36" t="s">
        <v>88</v>
      </c>
      <c r="D64" s="37" t="s">
        <v>89</v>
      </c>
      <c r="E64" s="38" t="s">
        <v>90</v>
      </c>
    </row>
    <row r="65" spans="1:5" x14ac:dyDescent="0.25">
      <c r="A65" s="64">
        <v>2111</v>
      </c>
      <c r="B65" s="60" t="s">
        <v>93</v>
      </c>
      <c r="C65" s="51">
        <v>0</v>
      </c>
      <c r="D65" s="48">
        <v>175.44</v>
      </c>
      <c r="E65" s="49">
        <v>175.44</v>
      </c>
    </row>
    <row r="66" spans="1:5" x14ac:dyDescent="0.25">
      <c r="A66" s="64">
        <v>2112</v>
      </c>
      <c r="B66" s="66" t="s">
        <v>94</v>
      </c>
      <c r="C66" s="51">
        <v>0</v>
      </c>
      <c r="D66" s="67">
        <v>367.38875000000002</v>
      </c>
      <c r="E66" s="49">
        <v>367.38875000000002</v>
      </c>
    </row>
    <row r="67" spans="1:5" x14ac:dyDescent="0.25">
      <c r="A67" s="64">
        <v>2121</v>
      </c>
      <c r="B67" s="60" t="s">
        <v>97</v>
      </c>
      <c r="C67" s="51">
        <v>0</v>
      </c>
      <c r="D67" s="48">
        <v>1695.7349999999999</v>
      </c>
      <c r="E67" s="49">
        <v>1695.7349999999999</v>
      </c>
    </row>
    <row r="68" spans="1:5" x14ac:dyDescent="0.25">
      <c r="A68" s="64">
        <v>2491</v>
      </c>
      <c r="B68" s="60" t="s">
        <v>98</v>
      </c>
      <c r="C68" s="72">
        <v>0</v>
      </c>
      <c r="D68" s="53">
        <v>0</v>
      </c>
      <c r="E68" s="54">
        <v>0</v>
      </c>
    </row>
    <row r="69" spans="1:5" x14ac:dyDescent="0.25">
      <c r="A69" s="64">
        <v>2981</v>
      </c>
      <c r="B69" s="60" t="s">
        <v>99</v>
      </c>
      <c r="C69" s="51">
        <v>0</v>
      </c>
      <c r="D69" s="48">
        <v>961.25250000000005</v>
      </c>
      <c r="E69" s="49">
        <v>961.25250000000005</v>
      </c>
    </row>
    <row r="70" spans="1:5" x14ac:dyDescent="0.25">
      <c r="A70" s="50">
        <v>3341</v>
      </c>
      <c r="B70" s="61" t="s">
        <v>91</v>
      </c>
      <c r="C70" s="52">
        <v>0</v>
      </c>
      <c r="D70" s="53">
        <v>0</v>
      </c>
      <c r="E70" s="54">
        <v>0</v>
      </c>
    </row>
    <row r="71" spans="1:5" x14ac:dyDescent="0.25">
      <c r="A71" s="50">
        <v>3981</v>
      </c>
      <c r="B71" s="61" t="s">
        <v>100</v>
      </c>
      <c r="C71" s="63">
        <v>0</v>
      </c>
      <c r="D71" s="48">
        <v>7063.43</v>
      </c>
      <c r="E71" s="49">
        <v>7063.43</v>
      </c>
    </row>
    <row r="72" spans="1:5" x14ac:dyDescent="0.25">
      <c r="A72" s="50">
        <v>5111</v>
      </c>
      <c r="B72" s="66" t="s">
        <v>95</v>
      </c>
      <c r="C72" s="63">
        <v>0</v>
      </c>
      <c r="D72" s="67">
        <v>543.5625</v>
      </c>
      <c r="E72" s="49">
        <v>543.5625</v>
      </c>
    </row>
    <row r="73" spans="1:5" ht="15.75" thickBot="1" x14ac:dyDescent="0.3">
      <c r="A73" s="65"/>
      <c r="B73" s="62" t="s">
        <v>117</v>
      </c>
      <c r="C73" s="52">
        <v>0</v>
      </c>
      <c r="D73" s="70">
        <v>0</v>
      </c>
      <c r="E73" s="71">
        <v>0</v>
      </c>
    </row>
    <row r="74" spans="1:5" ht="15.75" thickBot="1" x14ac:dyDescent="0.3">
      <c r="A74" s="59" t="s">
        <v>92</v>
      </c>
      <c r="B74" s="40"/>
      <c r="C74" s="74">
        <v>0</v>
      </c>
      <c r="D74" s="75">
        <f>SUM(D65:D73)</f>
        <v>10806.80875</v>
      </c>
      <c r="E74" s="76">
        <f>SUM(E65:E73)</f>
        <v>10806.80875</v>
      </c>
    </row>
    <row r="75" spans="1:5" x14ac:dyDescent="0.25">
      <c r="A75" s="43"/>
      <c r="B75" s="43"/>
      <c r="C75" s="43"/>
      <c r="D75" s="43"/>
      <c r="E75" s="43"/>
    </row>
    <row r="76" spans="1:5" x14ac:dyDescent="0.25">
      <c r="A76" s="43"/>
      <c r="B76" s="43"/>
      <c r="C76" s="43"/>
      <c r="D76" s="43"/>
      <c r="E76" s="43"/>
    </row>
    <row r="77" spans="1:5" x14ac:dyDescent="0.25">
      <c r="A77" s="43"/>
      <c r="B77" s="43"/>
      <c r="C77" s="43"/>
      <c r="D77" s="43"/>
      <c r="E77" s="43"/>
    </row>
    <row r="78" spans="1:5" ht="15.75" thickBot="1" x14ac:dyDescent="0.3">
      <c r="A78" s="42"/>
      <c r="B78" s="43"/>
      <c r="C78" s="43"/>
      <c r="D78" s="43"/>
      <c r="E78" s="43"/>
    </row>
    <row r="79" spans="1:5" x14ac:dyDescent="0.25">
      <c r="A79" s="33" t="s">
        <v>10</v>
      </c>
      <c r="B79" s="231" t="str">
        <f>'A. Objetivos'!$H$11</f>
        <v>Facilidad para acceder de manera digital a la información generada dentro de la página municipal.</v>
      </c>
      <c r="C79" s="232"/>
      <c r="D79" s="232"/>
      <c r="E79" s="233"/>
    </row>
    <row r="80" spans="1:5" ht="15.75" thickBot="1" x14ac:dyDescent="0.3">
      <c r="A80" s="45" t="s">
        <v>36</v>
      </c>
      <c r="B80" s="222" t="str">
        <f>'A. Objetivos'!$H$13</f>
        <v>Fácil manejo del sitio web para el ciudadano.</v>
      </c>
      <c r="C80" s="223"/>
      <c r="D80" s="223"/>
      <c r="E80" s="224"/>
    </row>
    <row r="81" spans="1:5" x14ac:dyDescent="0.25">
      <c r="A81" s="58" t="s">
        <v>86</v>
      </c>
      <c r="B81" s="35" t="s">
        <v>87</v>
      </c>
      <c r="C81" s="36" t="s">
        <v>88</v>
      </c>
      <c r="D81" s="37" t="s">
        <v>89</v>
      </c>
      <c r="E81" s="38" t="s">
        <v>90</v>
      </c>
    </row>
    <row r="82" spans="1:5" x14ac:dyDescent="0.25">
      <c r="A82" s="64">
        <v>2111</v>
      </c>
      <c r="B82" s="60" t="s">
        <v>93</v>
      </c>
      <c r="C82" s="51">
        <v>0</v>
      </c>
      <c r="D82" s="48">
        <v>175.44</v>
      </c>
      <c r="E82" s="49">
        <v>175.44</v>
      </c>
    </row>
    <row r="83" spans="1:5" x14ac:dyDescent="0.25">
      <c r="A83" s="64">
        <v>2112</v>
      </c>
      <c r="B83" s="66" t="s">
        <v>94</v>
      </c>
      <c r="C83" s="51">
        <v>0</v>
      </c>
      <c r="D83" s="67">
        <v>367.38875000000002</v>
      </c>
      <c r="E83" s="49">
        <v>367.38875000000002</v>
      </c>
    </row>
    <row r="84" spans="1:5" x14ac:dyDescent="0.25">
      <c r="A84" s="64">
        <v>2121</v>
      </c>
      <c r="B84" s="60" t="s">
        <v>97</v>
      </c>
      <c r="C84" s="51">
        <v>0</v>
      </c>
      <c r="D84" s="48">
        <v>1695.7349999999999</v>
      </c>
      <c r="E84" s="49">
        <v>1695.7349999999999</v>
      </c>
    </row>
    <row r="85" spans="1:5" x14ac:dyDescent="0.25">
      <c r="A85" s="64">
        <v>2491</v>
      </c>
      <c r="B85" s="60" t="s">
        <v>98</v>
      </c>
      <c r="C85" s="72">
        <v>0</v>
      </c>
      <c r="D85" s="53">
        <v>0</v>
      </c>
      <c r="E85" s="54">
        <v>0</v>
      </c>
    </row>
    <row r="86" spans="1:5" x14ac:dyDescent="0.25">
      <c r="A86" s="64">
        <v>2981</v>
      </c>
      <c r="B86" s="60" t="s">
        <v>99</v>
      </c>
      <c r="C86" s="51">
        <v>0</v>
      </c>
      <c r="D86" s="48">
        <v>961.25250000000005</v>
      </c>
      <c r="E86" s="49">
        <v>961.25250000000005</v>
      </c>
    </row>
    <row r="87" spans="1:5" x14ac:dyDescent="0.25">
      <c r="A87" s="50">
        <v>3341</v>
      </c>
      <c r="B87" s="61" t="s">
        <v>91</v>
      </c>
      <c r="C87" s="52">
        <v>0</v>
      </c>
      <c r="D87" s="53">
        <v>0</v>
      </c>
      <c r="E87" s="54">
        <v>0</v>
      </c>
    </row>
    <row r="88" spans="1:5" x14ac:dyDescent="0.25">
      <c r="A88" s="50">
        <v>3981</v>
      </c>
      <c r="B88" s="61" t="s">
        <v>100</v>
      </c>
      <c r="C88" s="63">
        <v>0</v>
      </c>
      <c r="D88" s="48">
        <v>7063.43</v>
      </c>
      <c r="E88" s="49">
        <v>7063.43</v>
      </c>
    </row>
    <row r="89" spans="1:5" x14ac:dyDescent="0.25">
      <c r="A89" s="50">
        <v>5111</v>
      </c>
      <c r="B89" s="66" t="s">
        <v>95</v>
      </c>
      <c r="C89" s="63">
        <v>0</v>
      </c>
      <c r="D89" s="67">
        <v>543.5625</v>
      </c>
      <c r="E89" s="49">
        <v>543.5625</v>
      </c>
    </row>
    <row r="90" spans="1:5" ht="15.75" thickBot="1" x14ac:dyDescent="0.3">
      <c r="A90" s="65"/>
      <c r="B90" s="62" t="s">
        <v>117</v>
      </c>
      <c r="C90" s="52">
        <v>0</v>
      </c>
      <c r="D90" s="70">
        <v>0</v>
      </c>
      <c r="E90" s="71">
        <v>0</v>
      </c>
    </row>
    <row r="91" spans="1:5" ht="15.75" thickBot="1" x14ac:dyDescent="0.3">
      <c r="A91" s="59" t="s">
        <v>92</v>
      </c>
      <c r="B91" s="40"/>
      <c r="C91" s="74">
        <v>0</v>
      </c>
      <c r="D91" s="75">
        <f>SUM(D82:D90)</f>
        <v>10806.80875</v>
      </c>
      <c r="E91" s="76">
        <f>SUM(E82:E90)</f>
        <v>10806.80875</v>
      </c>
    </row>
    <row r="93" spans="1:5" ht="15.75" thickBot="1" x14ac:dyDescent="0.3"/>
    <row r="94" spans="1:5" ht="15.75" thickBot="1" x14ac:dyDescent="0.3">
      <c r="A94" s="44" t="s">
        <v>37</v>
      </c>
      <c r="B94" s="225" t="str">
        <f>'A. Objetivos'!$H$15</f>
        <v>Actualización periódica de la información.</v>
      </c>
      <c r="C94" s="226"/>
      <c r="D94" s="226"/>
      <c r="E94" s="227"/>
    </row>
    <row r="95" spans="1:5" x14ac:dyDescent="0.25">
      <c r="A95" s="58" t="s">
        <v>86</v>
      </c>
      <c r="B95" s="35" t="s">
        <v>87</v>
      </c>
      <c r="C95" s="36" t="s">
        <v>88</v>
      </c>
      <c r="D95" s="37" t="s">
        <v>89</v>
      </c>
      <c r="E95" s="38" t="s">
        <v>90</v>
      </c>
    </row>
    <row r="96" spans="1:5" x14ac:dyDescent="0.25">
      <c r="A96" s="64">
        <v>2111</v>
      </c>
      <c r="B96" s="60" t="s">
        <v>93</v>
      </c>
      <c r="C96" s="51">
        <v>0</v>
      </c>
      <c r="D96" s="48">
        <v>175.44</v>
      </c>
      <c r="E96" s="49">
        <v>175.44</v>
      </c>
    </row>
    <row r="97" spans="1:5" x14ac:dyDescent="0.25">
      <c r="A97" s="64">
        <v>2112</v>
      </c>
      <c r="B97" s="66" t="s">
        <v>94</v>
      </c>
      <c r="C97" s="51">
        <v>0</v>
      </c>
      <c r="D97" s="67">
        <v>367.38875000000002</v>
      </c>
      <c r="E97" s="49">
        <v>367.38875000000002</v>
      </c>
    </row>
    <row r="98" spans="1:5" x14ac:dyDescent="0.25">
      <c r="A98" s="64">
        <v>2121</v>
      </c>
      <c r="B98" s="60" t="s">
        <v>97</v>
      </c>
      <c r="C98" s="51">
        <v>0</v>
      </c>
      <c r="D98" s="48">
        <v>1695.7349999999999</v>
      </c>
      <c r="E98" s="49">
        <v>1695.7349999999999</v>
      </c>
    </row>
    <row r="99" spans="1:5" x14ac:dyDescent="0.25">
      <c r="A99" s="64">
        <v>2491</v>
      </c>
      <c r="B99" s="60" t="s">
        <v>98</v>
      </c>
      <c r="C99" s="72">
        <v>0</v>
      </c>
      <c r="D99" s="53">
        <v>0</v>
      </c>
      <c r="E99" s="54">
        <v>0</v>
      </c>
    </row>
    <row r="100" spans="1:5" x14ac:dyDescent="0.25">
      <c r="A100" s="64">
        <v>2981</v>
      </c>
      <c r="B100" s="60" t="s">
        <v>99</v>
      </c>
      <c r="C100" s="51">
        <v>0</v>
      </c>
      <c r="D100" s="48">
        <v>961.25250000000005</v>
      </c>
      <c r="E100" s="49">
        <v>961.25250000000005</v>
      </c>
    </row>
    <row r="101" spans="1:5" x14ac:dyDescent="0.25">
      <c r="A101" s="50">
        <v>3341</v>
      </c>
      <c r="B101" s="61" t="s">
        <v>91</v>
      </c>
      <c r="C101" s="52">
        <v>0</v>
      </c>
      <c r="D101" s="53">
        <v>0</v>
      </c>
      <c r="E101" s="54">
        <v>0</v>
      </c>
    </row>
    <row r="102" spans="1:5" x14ac:dyDescent="0.25">
      <c r="A102" s="50">
        <v>3981</v>
      </c>
      <c r="B102" s="61" t="s">
        <v>100</v>
      </c>
      <c r="C102" s="63">
        <v>0</v>
      </c>
      <c r="D102" s="48">
        <v>7063.43</v>
      </c>
      <c r="E102" s="49">
        <v>7063.43</v>
      </c>
    </row>
    <row r="103" spans="1:5" x14ac:dyDescent="0.25">
      <c r="A103" s="50">
        <v>5111</v>
      </c>
      <c r="B103" s="66" t="s">
        <v>95</v>
      </c>
      <c r="C103" s="63">
        <v>0</v>
      </c>
      <c r="D103" s="67">
        <v>543.5625</v>
      </c>
      <c r="E103" s="49">
        <v>543.5625</v>
      </c>
    </row>
    <row r="104" spans="1:5" ht="15.75" thickBot="1" x14ac:dyDescent="0.3">
      <c r="A104" s="65"/>
      <c r="B104" s="62" t="s">
        <v>117</v>
      </c>
      <c r="C104" s="52">
        <v>0</v>
      </c>
      <c r="D104" s="70">
        <v>0</v>
      </c>
      <c r="E104" s="71">
        <v>0</v>
      </c>
    </row>
    <row r="105" spans="1:5" ht="15.75" thickBot="1" x14ac:dyDescent="0.3">
      <c r="A105" s="59" t="s">
        <v>92</v>
      </c>
      <c r="B105" s="40"/>
      <c r="C105" s="74">
        <v>0</v>
      </c>
      <c r="D105" s="75">
        <f>SUM(D96:D104)</f>
        <v>10806.80875</v>
      </c>
      <c r="E105" s="76">
        <f>SUM(E96:E104)</f>
        <v>10806.80875</v>
      </c>
    </row>
    <row r="107" spans="1:5" ht="15.75" thickBot="1" x14ac:dyDescent="0.3"/>
    <row r="108" spans="1:5" ht="15.75" thickBot="1" x14ac:dyDescent="0.3">
      <c r="A108" s="44" t="s">
        <v>37</v>
      </c>
      <c r="B108" s="225" t="str">
        <f>'A. Objetivos'!$H$17</f>
        <v>Implementación de una encuesta de calidad.</v>
      </c>
      <c r="C108" s="226"/>
      <c r="D108" s="226"/>
      <c r="E108" s="227"/>
    </row>
    <row r="109" spans="1:5" x14ac:dyDescent="0.25">
      <c r="A109" s="58" t="s">
        <v>86</v>
      </c>
      <c r="B109" s="35" t="s">
        <v>87</v>
      </c>
      <c r="C109" s="36" t="s">
        <v>88</v>
      </c>
      <c r="D109" s="37" t="s">
        <v>89</v>
      </c>
      <c r="E109" s="38" t="s">
        <v>90</v>
      </c>
    </row>
    <row r="110" spans="1:5" x14ac:dyDescent="0.25">
      <c r="A110" s="64">
        <v>2111</v>
      </c>
      <c r="B110" s="60" t="s">
        <v>93</v>
      </c>
      <c r="C110" s="51">
        <v>0</v>
      </c>
      <c r="D110" s="48">
        <v>175.44</v>
      </c>
      <c r="E110" s="49">
        <v>175.44</v>
      </c>
    </row>
    <row r="111" spans="1:5" x14ac:dyDescent="0.25">
      <c r="A111" s="64">
        <v>2112</v>
      </c>
      <c r="B111" s="66" t="s">
        <v>94</v>
      </c>
      <c r="C111" s="51">
        <v>0</v>
      </c>
      <c r="D111" s="67">
        <v>367.38875000000002</v>
      </c>
      <c r="E111" s="49">
        <v>367.38875000000002</v>
      </c>
    </row>
    <row r="112" spans="1:5" x14ac:dyDescent="0.25">
      <c r="A112" s="64">
        <v>2121</v>
      </c>
      <c r="B112" s="60" t="s">
        <v>97</v>
      </c>
      <c r="C112" s="51">
        <v>0</v>
      </c>
      <c r="D112" s="48">
        <v>1695.7349999999999</v>
      </c>
      <c r="E112" s="49">
        <v>1695.7349999999999</v>
      </c>
    </row>
    <row r="113" spans="1:5" x14ac:dyDescent="0.25">
      <c r="A113" s="64">
        <v>2491</v>
      </c>
      <c r="B113" s="60" t="s">
        <v>98</v>
      </c>
      <c r="C113" s="72">
        <v>0</v>
      </c>
      <c r="D113" s="53">
        <v>0</v>
      </c>
      <c r="E113" s="54">
        <v>0</v>
      </c>
    </row>
    <row r="114" spans="1:5" x14ac:dyDescent="0.25">
      <c r="A114" s="64">
        <v>2981</v>
      </c>
      <c r="B114" s="60" t="s">
        <v>99</v>
      </c>
      <c r="C114" s="51">
        <v>0</v>
      </c>
      <c r="D114" s="48">
        <v>961.25250000000005</v>
      </c>
      <c r="E114" s="49">
        <v>961.25250000000005</v>
      </c>
    </row>
    <row r="115" spans="1:5" x14ac:dyDescent="0.25">
      <c r="A115" s="50">
        <v>3341</v>
      </c>
      <c r="B115" s="61" t="s">
        <v>91</v>
      </c>
      <c r="C115" s="52">
        <v>0</v>
      </c>
      <c r="D115" s="53">
        <v>0</v>
      </c>
      <c r="E115" s="54">
        <v>0</v>
      </c>
    </row>
    <row r="116" spans="1:5" x14ac:dyDescent="0.25">
      <c r="A116" s="50">
        <v>3981</v>
      </c>
      <c r="B116" s="61" t="s">
        <v>100</v>
      </c>
      <c r="C116" s="63">
        <v>0</v>
      </c>
      <c r="D116" s="48">
        <v>7063.43</v>
      </c>
      <c r="E116" s="49">
        <v>7063.43</v>
      </c>
    </row>
    <row r="117" spans="1:5" x14ac:dyDescent="0.25">
      <c r="A117" s="50">
        <v>5111</v>
      </c>
      <c r="B117" s="66" t="s">
        <v>95</v>
      </c>
      <c r="C117" s="63">
        <v>0</v>
      </c>
      <c r="D117" s="67">
        <v>543.5625</v>
      </c>
      <c r="E117" s="49">
        <v>543.5625</v>
      </c>
    </row>
    <row r="118" spans="1:5" ht="15.75" thickBot="1" x14ac:dyDescent="0.3">
      <c r="A118" s="65"/>
      <c r="B118" s="62" t="s">
        <v>117</v>
      </c>
      <c r="C118" s="52">
        <v>0</v>
      </c>
      <c r="D118" s="70">
        <v>0</v>
      </c>
      <c r="E118" s="71">
        <v>0</v>
      </c>
    </row>
    <row r="119" spans="1:5" ht="15.75" thickBot="1" x14ac:dyDescent="0.3">
      <c r="A119" s="59" t="s">
        <v>92</v>
      </c>
      <c r="B119" s="40"/>
      <c r="C119" s="74">
        <v>0</v>
      </c>
      <c r="D119" s="75">
        <f>SUM(D110:D118)</f>
        <v>10806.80875</v>
      </c>
      <c r="E119" s="76">
        <f>SUM(E110:E118)</f>
        <v>10806.80875</v>
      </c>
    </row>
  </sheetData>
  <mergeCells count="15">
    <mergeCell ref="B4:E4"/>
    <mergeCell ref="A1:B1"/>
    <mergeCell ref="C1:E1"/>
    <mergeCell ref="A2:B2"/>
    <mergeCell ref="C2:E2"/>
    <mergeCell ref="B3:E3"/>
    <mergeCell ref="B80:E80"/>
    <mergeCell ref="B94:E94"/>
    <mergeCell ref="B108:E108"/>
    <mergeCell ref="B18:E18"/>
    <mergeCell ref="B34:E34"/>
    <mergeCell ref="B35:E35"/>
    <mergeCell ref="B49:E49"/>
    <mergeCell ref="B63:E63"/>
    <mergeCell ref="B79:E79"/>
  </mergeCells>
  <conditionalFormatting sqref="C11:C14">
    <cfRule type="duplicateValues" priority="59"/>
    <cfRule type="duplicateValues" priority="60"/>
  </conditionalFormatting>
  <conditionalFormatting sqref="A11:B12 A13">
    <cfRule type="duplicateValues" priority="57"/>
    <cfRule type="duplicateValues" priority="58"/>
  </conditionalFormatting>
  <conditionalFormatting sqref="C25:C26">
    <cfRule type="duplicateValues" priority="55"/>
    <cfRule type="duplicateValues" priority="56"/>
  </conditionalFormatting>
  <conditionalFormatting sqref="A25:B26 A27">
    <cfRule type="duplicateValues" priority="53"/>
    <cfRule type="duplicateValues" priority="54"/>
  </conditionalFormatting>
  <conditionalFormatting sqref="C42:C45">
    <cfRule type="duplicateValues" priority="51"/>
    <cfRule type="duplicateValues" priority="52"/>
  </conditionalFormatting>
  <conditionalFormatting sqref="A42:B43 A44">
    <cfRule type="duplicateValues" priority="49"/>
    <cfRule type="duplicateValues" priority="50"/>
  </conditionalFormatting>
  <conditionalFormatting sqref="C56:C59">
    <cfRule type="duplicateValues" priority="47"/>
    <cfRule type="duplicateValues" priority="48"/>
  </conditionalFormatting>
  <conditionalFormatting sqref="A56:B57 A58">
    <cfRule type="duplicateValues" priority="45"/>
    <cfRule type="duplicateValues" priority="46"/>
  </conditionalFormatting>
  <conditionalFormatting sqref="C70:C73">
    <cfRule type="duplicateValues" priority="43"/>
    <cfRule type="duplicateValues" priority="44"/>
  </conditionalFormatting>
  <conditionalFormatting sqref="A70:B71 A72">
    <cfRule type="duplicateValues" priority="41"/>
    <cfRule type="duplicateValues" priority="42"/>
  </conditionalFormatting>
  <conditionalFormatting sqref="C87:C90">
    <cfRule type="duplicateValues" priority="39"/>
    <cfRule type="duplicateValues" priority="40"/>
  </conditionalFormatting>
  <conditionalFormatting sqref="A87:B88 A89">
    <cfRule type="duplicateValues" priority="37"/>
    <cfRule type="duplicateValues" priority="38"/>
  </conditionalFormatting>
  <conditionalFormatting sqref="C101:C104">
    <cfRule type="duplicateValues" priority="35"/>
    <cfRule type="duplicateValues" priority="36"/>
  </conditionalFormatting>
  <conditionalFormatting sqref="A101:B102 A103">
    <cfRule type="duplicateValues" priority="33"/>
    <cfRule type="duplicateValues" priority="34"/>
  </conditionalFormatting>
  <conditionalFormatting sqref="C115:C118">
    <cfRule type="duplicateValues" priority="31"/>
    <cfRule type="duplicateValues" priority="32"/>
  </conditionalFormatting>
  <conditionalFormatting sqref="A115:B116 A117">
    <cfRule type="duplicateValues" priority="29"/>
    <cfRule type="duplicateValues" priority="30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A. Problemas</vt:lpstr>
      <vt:lpstr>A. Objetivos</vt:lpstr>
      <vt:lpstr>MIR</vt:lpstr>
      <vt:lpstr>Ficha Tecnica</vt:lpstr>
      <vt:lpstr>Hoja1</vt:lpstr>
      <vt:lpstr>Costos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Mancha Garcia Francisco Javier</dc:creator>
  <cp:lastModifiedBy>Windows User</cp:lastModifiedBy>
  <cp:lastPrinted>2020-06-02T18:27:05Z</cp:lastPrinted>
  <dcterms:created xsi:type="dcterms:W3CDTF">2016-03-16T20:15:41Z</dcterms:created>
  <dcterms:modified xsi:type="dcterms:W3CDTF">2021-10-19T23:48:25Z</dcterms:modified>
</cp:coreProperties>
</file>