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 activeTab="3"/>
  </bookViews>
  <sheets>
    <sheet name="PROBLEMAS" sheetId="1" r:id="rId1"/>
    <sheet name="OBJETIVOS" sheetId="5" r:id="rId2"/>
    <sheet name="MIR" sheetId="6" r:id="rId3"/>
    <sheet name="FICHA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4" l="1"/>
  <c r="S26" i="4"/>
  <c r="R26" i="4"/>
  <c r="W26" i="4" s="1"/>
  <c r="W25" i="4"/>
  <c r="V25" i="4"/>
  <c r="S25" i="4"/>
  <c r="R25" i="4"/>
  <c r="W24" i="4"/>
  <c r="V24" i="4"/>
  <c r="S24" i="4"/>
  <c r="R24" i="4"/>
  <c r="W23" i="4"/>
  <c r="V23" i="4"/>
  <c r="S23" i="4"/>
  <c r="R23" i="4"/>
  <c r="W22" i="4"/>
  <c r="V22" i="4"/>
  <c r="S22" i="4"/>
  <c r="R22" i="4"/>
  <c r="W21" i="4"/>
  <c r="V21" i="4"/>
  <c r="S21" i="4"/>
  <c r="R21" i="4"/>
  <c r="W20" i="4"/>
  <c r="V20" i="4"/>
  <c r="S20" i="4"/>
  <c r="R20" i="4"/>
  <c r="W19" i="4"/>
  <c r="V19" i="4"/>
  <c r="S19" i="4"/>
  <c r="R19" i="4"/>
  <c r="W18" i="4"/>
  <c r="S18" i="4"/>
  <c r="R18" i="4"/>
  <c r="W17" i="4"/>
  <c r="V17" i="4"/>
  <c r="S17" i="4"/>
  <c r="R17" i="4"/>
  <c r="W16" i="4"/>
  <c r="V16" i="4"/>
  <c r="S16" i="4"/>
  <c r="R16" i="4"/>
  <c r="W15" i="4"/>
  <c r="V15" i="4"/>
  <c r="S15" i="4"/>
  <c r="R15" i="4"/>
  <c r="W14" i="4"/>
  <c r="V14" i="4"/>
  <c r="S14" i="4"/>
  <c r="R14" i="4"/>
  <c r="W13" i="4"/>
  <c r="V13" i="4"/>
  <c r="S13" i="4"/>
  <c r="R13" i="4"/>
  <c r="V12" i="4"/>
  <c r="R12" i="4"/>
  <c r="S12" i="4" s="1"/>
  <c r="W12" i="4" s="1"/>
  <c r="V11" i="4"/>
  <c r="S11" i="4"/>
  <c r="W11" i="4" s="1"/>
  <c r="R11" i="4"/>
  <c r="W10" i="4"/>
  <c r="V10" i="4"/>
  <c r="S10" i="4"/>
  <c r="R10" i="4"/>
  <c r="V9" i="4"/>
  <c r="R9" i="4"/>
  <c r="S9" i="4" s="1"/>
  <c r="W9" i="4" s="1"/>
</calcChain>
</file>

<file path=xl/sharedStrings.xml><?xml version="1.0" encoding="utf-8"?>
<sst xmlns="http://schemas.openxmlformats.org/spreadsheetml/2006/main" count="512" uniqueCount="229">
  <si>
    <t>ARBOL DE PROBLEMAS</t>
  </si>
  <si>
    <t>MIR</t>
  </si>
  <si>
    <t>FIN</t>
  </si>
  <si>
    <t>RESUMEN NARRATIVO</t>
  </si>
  <si>
    <t>INDICADOR</t>
  </si>
  <si>
    <t>METAS</t>
  </si>
  <si>
    <t>SUPUESTOS</t>
  </si>
  <si>
    <t>PROPÓSITO</t>
  </si>
  <si>
    <t>COMPONENTE 1</t>
  </si>
  <si>
    <t>ACTIVIDAD 1</t>
  </si>
  <si>
    <t>ACTIVIDAD 2</t>
  </si>
  <si>
    <t>ACTIVIDAD 3</t>
  </si>
  <si>
    <t>COMPONENTE 2</t>
  </si>
  <si>
    <t>COMPONENTE 3</t>
  </si>
  <si>
    <t>ARBOL DE OBJETIVOS</t>
  </si>
  <si>
    <t>MEDIO DE VERIFICACIÓN</t>
  </si>
  <si>
    <t>LÍNEA ESTRATÉGICA DEL PROGRAMA DE GOBIERNO Y/O PLAN DE DESARROLLO MUNICIPAL: ________________________________________________</t>
  </si>
  <si>
    <t>PROBLEMA PRINCIPAL</t>
  </si>
  <si>
    <t>CAUSAS DIRECTAS</t>
  </si>
  <si>
    <t>CAUSAS RAÍZ</t>
  </si>
  <si>
    <t xml:space="preserve">EFECTOS PRIMARIOS </t>
  </si>
  <si>
    <t>EFECTO SECUNDARIOS</t>
  </si>
  <si>
    <t>EFECTO PRINCIPAL</t>
  </si>
  <si>
    <t xml:space="preserve">PROGRAMA PRESUPUESTARIO: </t>
  </si>
  <si>
    <t xml:space="preserve">COSTO: </t>
  </si>
  <si>
    <t>AUMENTO DE JOVENES CON EMPLEOS MAL REMUNERADOS</t>
  </si>
  <si>
    <t>AUMENTO DE CONCUBINATOS EN JOVENES</t>
  </si>
  <si>
    <t>INCREMENTO DE MORTALIDAD POR DELINCUENCIA</t>
  </si>
  <si>
    <t>ALTO PORCENTAJE DE ABANDONO ESCOLAR</t>
  </si>
  <si>
    <t>AUMENTO DE FAMILIAS DESINTEGRADAS</t>
  </si>
  <si>
    <t>MAL HABITO FAMILIAR DE MANDARA  LOS HIJOS A ESTADOS UNIDOS</t>
  </si>
  <si>
    <t>INSUFICIENTE INGRESO FAMILIAR</t>
  </si>
  <si>
    <t>BAJA TASA DE ESCOLARIDAD</t>
  </si>
  <si>
    <t>INSUFIENTES PROGRAMAS DE PROMOCION DE INGRESO Y EMPLEO</t>
  </si>
  <si>
    <t>INSUFICIENTE INFRAESTRUCTURA ESCOLAR MUNICIPAL</t>
  </si>
  <si>
    <t>BAJA COMPETITIVIDAD LABORAL</t>
  </si>
  <si>
    <t>RECURSOS PUBLICOS MAL EJERCIDOS</t>
  </si>
  <si>
    <t>ALTA MIGRACION MUNICIPAL</t>
  </si>
  <si>
    <t>DISMINUCIOON DE OPORTUNIDADES LABORALES</t>
  </si>
  <si>
    <t>AUMENTO DE LA INCONFORMIDAD CIUDADANA</t>
  </si>
  <si>
    <t>AUMENTO DE LA DESINTEGRACION FAMILIAR</t>
  </si>
  <si>
    <t>AUMENTO DE LA PERCEPCION SOBRE LA INSEGURIDAD MUNICIPAL</t>
  </si>
  <si>
    <t>BAJO DESARROLLO DE LA CALIDAD DE VIDA EN EL MUNICIPIO</t>
  </si>
  <si>
    <t>ALTO DESARROLLO DE LA CALIDAD DE VIDA EN EL MUNICIPIO</t>
  </si>
  <si>
    <t>DISMINUCION DE JOVENES CON EMPLEOS MAL REMUNERADOS</t>
  </si>
  <si>
    <t>AUMENTO DE OPORTUNIDADES LABORALES</t>
  </si>
  <si>
    <t>ALTA COMPETITIVIDAD LABORAL</t>
  </si>
  <si>
    <t>DISMINUCION DE LA INCONFORMIDAD CIUDADANA</t>
  </si>
  <si>
    <t>RECURSOS PUBLICOS BIEN EJERCIDOS</t>
  </si>
  <si>
    <t>DISMINUCION DE CONCUBINATOS EN JOVENES</t>
  </si>
  <si>
    <t>DISMINUCION DE LA DESINTEGRACION FAMILIAR</t>
  </si>
  <si>
    <t>BAJA MIGRACION MUNICIPAL</t>
  </si>
  <si>
    <t>DISMINUCION DE MORTALIDAD POR DELINCUENCIA</t>
  </si>
  <si>
    <t>DISMINUCION DE LA PERCEPCION SOBRE LA INSEGURIDAD MUNICIPAL</t>
  </si>
  <si>
    <t>BAJO PORCENTAJE DE ABANDONO ESCOLAR</t>
  </si>
  <si>
    <t>DISMINUCION DE FAMILIAS DESINTEGRADAS</t>
  </si>
  <si>
    <t>RESCATE DE HABITOS FAMILIARES</t>
  </si>
  <si>
    <t>SUFICIENTE INGRESO FAMILIAR</t>
  </si>
  <si>
    <t>ALTA TASA DE ESCOLARIDAD</t>
  </si>
  <si>
    <t>SUFIENTES PROGRAMAS DE PROMOCION DE INGRESO Y EMPLEO</t>
  </si>
  <si>
    <t>SUFICIENTE INFRAESTRUCTURA ESCOLAR MUNICIPAL</t>
  </si>
  <si>
    <t>INSUFIENTES ESPACIOS QUE BRINDEN PROFESIONALIZACIÓN A LA CIUDADANIA</t>
  </si>
  <si>
    <t>SUFIENTES ESPACIOS QUE BRINDEN PROFESIONALIZACIÓN A LA CIUDADANIA</t>
  </si>
  <si>
    <t xml:space="preserve">DISMINUCIÓN DE LA POBLACIÓN INVOLUCRADA EN ACTIVIDADES RELACIONADAS CON LA ADMINISTRACIÓN MUNICIPAL </t>
  </si>
  <si>
    <t xml:space="preserve">AUMENTO DE LA POBLACIÓN INVOLUCRADA EN ACTIVIDADES RELACIONADAS CON LA ADMINISTRACIÓN MUNICIPAL </t>
  </si>
  <si>
    <r>
      <t xml:space="preserve">MUNICIPIO: </t>
    </r>
    <r>
      <rPr>
        <b/>
        <u/>
        <sz val="11"/>
        <color theme="1"/>
        <rFont val="Calibri"/>
        <family val="2"/>
        <scheme val="minor"/>
      </rPr>
      <t>APASEO EL GRANDE, GUANANJUATO</t>
    </r>
  </si>
  <si>
    <r>
      <t xml:space="preserve">DIRECCIÓN: </t>
    </r>
    <r>
      <rPr>
        <b/>
        <u/>
        <sz val="11"/>
        <color theme="1"/>
        <rFont val="Calibri"/>
        <family val="2"/>
        <scheme val="minor"/>
      </rPr>
      <t>EDUCACIÓN</t>
    </r>
  </si>
  <si>
    <t>OBJETIVOS</t>
  </si>
  <si>
    <t>COMPONENTE 4</t>
  </si>
  <si>
    <t>BAJO PORCENTAJE DE REZAGO EDUCATIVO EN LOS JOVENES DE EL MUNICIPIO</t>
  </si>
  <si>
    <t>LOS JOVENES DEL MUNICIPIO DE APASEO EL GRANDE RECIBEN ATENCIÓN PARA BAJAR EL REZAGO EDUCATIVO EN EL QUE SE ENCUENTRAN</t>
  </si>
  <si>
    <t>LA CIUDADANIA APASEENSE ACUDE A INSCRIBIRNE EN LOS DIFERENTES NIVELES EDUCATIVOS DE LAS INSTITUCIONES DEL MUNICIPIO</t>
  </si>
  <si>
    <t>JOVENES APASEENSES INTERESADOS EN AUMENTAR SU NIVEL EDUCATIVO</t>
  </si>
  <si>
    <t>LA DIRECCIÓN DE EDUCACIÓN CUENTA CON EL PRESUPUESTO SUFIENTE PARA OTORGAR LAS BECAS DE EXCELENCIA</t>
  </si>
  <si>
    <t>PORCENTAJE DEL TOTAL  DE LA POBLACIÒN APASEENSE QUE CUENTA CON REZAGO EDUCATIVO</t>
  </si>
  <si>
    <t>ESTADISTICAS DE LA BOLSA DE EMPLEO EN DONDE SE MANIFIESTA EN INGRESO DE LA CIUDADNIA APASEENSE</t>
  </si>
  <si>
    <t>TIPO DE INDICADOR</t>
  </si>
  <si>
    <t>FORMULA</t>
  </si>
  <si>
    <t>SENTIDO DE INDICADOR</t>
  </si>
  <si>
    <t>DIMENSION DE INDICADOR</t>
  </si>
  <si>
    <t>INDICADOR DE DESEMPEÑO</t>
  </si>
  <si>
    <t>TIPOS DE INDICADOR</t>
  </si>
  <si>
    <t>METAS ANUAL</t>
  </si>
  <si>
    <t>FRECUENCIA DE MEDICION</t>
  </si>
  <si>
    <t>AÑO LINEA BASE</t>
  </si>
  <si>
    <t>DESCRIPCIÒN</t>
  </si>
  <si>
    <t>PORCENTAJE</t>
  </si>
  <si>
    <t>ASCENDENTE</t>
  </si>
  <si>
    <t>EFICIENCIA</t>
  </si>
  <si>
    <t>IMPACTO</t>
  </si>
  <si>
    <t>GESTIÒN</t>
  </si>
  <si>
    <t>ANUAL</t>
  </si>
  <si>
    <t>FICHA</t>
  </si>
  <si>
    <t>CONTRIBUIR A QUE LOS HABITANTES DEL MUNICIPIO ESTEN MAS PREPARADOS DESARROLLANDO UNA MEJOR CALIDAD DE VIDA COMBATIENDO EL REZAGO EDUCATIVO</t>
  </si>
  <si>
    <t>ALTA PARTICIPACION DE LA CIUDADANIA APASEENSE QUE ACUDE A INSCRIBIRSE EN LOS DIFERENTES NIVELES EDUCATIVOS DE LAS INSTITUCIONES DEL MUNICIPIO</t>
  </si>
  <si>
    <t>GESTION Y SEGUIMIENTO DEL COMUPASE (CONSEJO MUNICIPAL DE PARTICIPACION SOCIAL EN LA EDUCACION)</t>
  </si>
  <si>
    <t xml:space="preserve">BASE DE DATOS PROPIA DE EDUCACION REFERENTE A CONVENIOS DE COLABORACION </t>
  </si>
  <si>
    <t>EL GOBIERNO MUNICIPAL CUMPLE EN TIEMPO Y FORMA CON LOS CONVENIOS QUE FIRMAN</t>
  </si>
  <si>
    <t>OBJETIVO DE LOS ODS</t>
  </si>
  <si>
    <t>INDICADORES ODS</t>
  </si>
  <si>
    <t>INSUFICIENTE GESTION ANTE AUTORIDADES ESTATALES EN NIVEL MEDIA SUPERIOR</t>
  </si>
  <si>
    <t>INSUFICIENTE GESTIÓN ENTRE AUTORIDADES GUBERNAMENTALES EN NIVEL SUPERIOR</t>
  </si>
  <si>
    <t>INSUFICIENTE GESTION ANTE AUTORIDADES ESTATALES EN NIVEL PRIMARIA Y SECUNDARIA</t>
  </si>
  <si>
    <t>INSUFIENTES APOYOS DE BECAS A ALUMNOS DE NIVEL MEDIA SUPERIOR Y SUPEROR</t>
  </si>
  <si>
    <t>INSUFICIENTE COORDINACION ENTRE AUTORIDADES MUNICIPALES Y EL SECTOR PRIVADO</t>
  </si>
  <si>
    <t>INSUFICIENTE PROFESIONALIZACION EN LA CIUDADANIA APSEENSE</t>
  </si>
  <si>
    <t>INSUFICIENTE OFERTA DE NIVELES AVANZADOS DE PROFESIONALIZACÓN</t>
  </si>
  <si>
    <t>INSUFICIENTE OFERTA DE NUEVOS IDIOMAS DE PROFESIONALIZACION</t>
  </si>
  <si>
    <t>AUMENTO DE LOS INDICES DELICTIVOS MUNICIPALES</t>
  </si>
  <si>
    <t>DISMINUCION DE LOS INDICES DELICTIVOS MUNICIPALES</t>
  </si>
  <si>
    <t>SUFICIENTE GESTIÓN ENTRE AUTORIDADES GUBERNAMENTALES EN NIVEL SUPERIOR</t>
  </si>
  <si>
    <t>SUFICIENTE GESTION ANTE AUTORIDADES ESTATALES EN NIVEL MEDIA SUPERIOR</t>
  </si>
  <si>
    <t>SUFICIENTE GESTION ANTE AUTORIDADES ESTATALES EN NIVEL PRIMARIA Y SECUNDARIA</t>
  </si>
  <si>
    <t>SUFIENTES APOYOS DE BECAS A ALUMNOS DE NIVEL MEDIA SUPERIOR Y SUPEROR</t>
  </si>
  <si>
    <t>SUFICIENTE COORDINACION ENTRE AUTORIDADES MUNICIPALES Y EL SECTOR PRIVADO</t>
  </si>
  <si>
    <t>SUFICIENTE OFERTA DE NIVELES AVANZADOS DE PROFESIONALIZACÓN</t>
  </si>
  <si>
    <t>SUFICIENTE OFERTA DE NUEVOS IDIOMAS DE PROFESIONALIZACION</t>
  </si>
  <si>
    <t>SUFICIENTE GESTION ENTRE AUTORIDADES GUBERNAMENTALES EN NIVEL SUPERIOR</t>
  </si>
  <si>
    <t>SUFICIENTES APOYOS DE BECAS A ALUMNOS DE NIVEL MEDIA SUPERIOR Y SUPERIOR</t>
  </si>
  <si>
    <t>SUFICIENTES ESPACIOS QUE BRINDEN PROFESIONALIZACION A LA CIUDADANIA</t>
  </si>
  <si>
    <t>SUFICIENTE PROFECIONALIZACION EN LA CIUDADANIA APASEENSE</t>
  </si>
  <si>
    <t>SUFICIENTE PROFESIONALIZACION EN LA CIUDADANIA APASEENSE</t>
  </si>
  <si>
    <t>SUFICIENTE OFERTA DE NIVELES AVANZADOS DE PROFECIONALIZACION</t>
  </si>
  <si>
    <t>PROMOCIÓN Y APOYO EN EL PROGRAMA DE RED DE PREVENCIÓN CON PLATICAS A ESTUDIANTES DEL MUNICIPIO</t>
  </si>
  <si>
    <t>PROMOCIÓN Y APOYO EN EL PROGRAMA DE RED DE PREVENCIÓN CON PLATICAS A PADRES DE FAMILIA Y SOCIEDAD EN LA TAREA EDUCATIVA</t>
  </si>
  <si>
    <t>SE CUMPLE CON EL QUORUM NECESARIO PARA LLEVAR A CABO LA SESION</t>
  </si>
  <si>
    <t>LA DIRECCION DE DIF MUNICIPAL CUMPLE EN TIEMPO Y FORMA CON LA PLANEACION Y EJECUCION DE LAS FERIAS DE PREVENCION</t>
  </si>
  <si>
    <t>LOS EGRESADOS APASEENSES ACUDEN A SOLICITAR EMPLEO</t>
  </si>
  <si>
    <t>SUFICIENTES PROGRAMAS DE PROMOCION DE INGRESO Y EMPLEO</t>
  </si>
  <si>
    <t>LOS EGRESADOS APASEENSES ACUDEN A SOLICITAR APOYOS</t>
  </si>
  <si>
    <t>EL GOBIERNO MUNICIPAL INVIERTE UN RECURSO CONSIDERABLE PARA LA PROMOCION Y CERTIFICACION DEL CENTRO DE IDIOMAS</t>
  </si>
  <si>
    <t>EL GOBIERNO MUNICIPAL INVIERTE RECURSO E INTERES EN LA APERTURA DE NUEVOS NIVELES AVANZADOS DE PROFECIONALIZACION</t>
  </si>
  <si>
    <t>EL GOBIERNO MUNICIPAL INVIERTE RECURSO E INTERES EN LA APERTURA DE NUEVOS NIVELES DE PROFECIONALIZACION</t>
  </si>
  <si>
    <t>EL GOBIERNO MUNICIPAL INVIERTE RECURSO E INTERES EN LA APERTURA DE NUEVOS IDIOMAS DE PROFECIONALIZACION</t>
  </si>
  <si>
    <t>ESTADISTICAS DE DIF QUE ACREDITE LA REALIZACION DE FERIAS DE PREVENCION</t>
  </si>
  <si>
    <t>BASE DE DATOS PROPIA DE EDUCACION REFERENTE A ALUMNOS QUE CUENTEN CON BECAS DE EXCELENCIA</t>
  </si>
  <si>
    <t>BASE DE DATOS PROPIA DE LA MATRICULA DE ALUMNOS DEL CENTRO DE IDIOMAS</t>
  </si>
  <si>
    <t>PUBLICACION DE ESTADISTICAS EN LA PAGINA DEL INEGI</t>
  </si>
  <si>
    <t>4.a.1 PROPORCION DE ESCUELAS CON ACCESO A: a)ELECTRICIDAD; b)INTERNET CON FINES PEDAGOGICOS; c)COMPUTADORAS CON FINES PEDAGOGICOS; d) INFRAESTRUCTURA Y MATERIALES ADAPTADOS A LOS ESTUDIANTES CON DISCAPACIDAD; e)SUMINISTRO BASICO DE AGUA POTABLE; f)INSTALACIONES DE SANIAMIENTO BASICAS SEGREGADAS POR SEXO; Y g) INTALACIONES BASICAS PARA LAVARSE LAS MANOS</t>
  </si>
  <si>
    <t>4.b.1 VOLUMEN DE LA SISTENCIA OFICIAL PARA EL DESARROLLO DESTINADA A BECAS POR SECTOR Y POR TIPO DE ESTUDIO</t>
  </si>
  <si>
    <t>4.4.1 PROPORCION DE JOVENES Y ADULTOS CON CONOCIMIENTOS DE TECNOLOGIA DE LA INFORMACION Y COMUNICACIONES (TIC), DESGLOSADA POR TIPO DE CONOCIMIENTO TECNICO</t>
  </si>
  <si>
    <t>4.1.1 PROPORCION DE NIÑOS, NIÑAS Y ADOLECENTES: a) EN LOS GRADOS 2/3; b) A FINAL DE LA ENSEÑANZA PRIMARIA: Y c) AL FINAL DE LA ENSEÑANZA SECUNDARIA INFERIOR, QE HAN ALCANZADO AL MENOS UN NIVEL MINIMO DE COMPETENCIA EN i)LECTURA Y ii) MATEMATICAS, DESGLOSADA POR SEXO</t>
  </si>
  <si>
    <t>4.3.1 TASA DE PARTICIPACION DE LOS JOVENES Y ADULTOS EN LA ENSEÑANZA ACADEMICA Y NO ACADEMICA, Y EN LA CAPACIDAD EN OS 12 MESES ANTERIORES, DEGLOSADA POR SEXO.</t>
  </si>
  <si>
    <t>4.3.1 TASA DE PARTICIPACION DE LOS JOVENES Y ADULTOS EN LA ENSEÑANZA ACADEMICA Y NO ACADEMICA, Y EN LA CAPACIDAD EN OS 12 MESES ANTERIORES, DEGLOSADA POR SEXO.
4.1.1 PROPORCION DE NIÑOS, NIÑAS Y ADOLECENTES: a) EN LOS GRADOS 2/3; b) A FINAL DE LA ENSEÑANZA PRIMARIA: Y c) AL FINAL DE LA ENSEÑANZA SECUNDARIA INFERIOR, QE HAN ALCANZADO AL MENOS UN NIVEL MINIMO DE COMPETENCIA EN i)LECTURA Y ii) MATEMATICAS, DESGLOSADA POR SEXO</t>
  </si>
  <si>
    <t>4
GARANTIZAR UN EDUCACION INCLUSIVA Y EQUITATIVA DE CALIDAD Y PROMOVER OPORTUNIDADES DE APRENDIZAJE PERMANENTE PARA TODOS</t>
  </si>
  <si>
    <t>ALTO PORCENTAJE DE REZAGO EDUCATIVO EN NIVEL MEDIO SUPERIOR EN EL MUNICIPIO DE APASEO EL GRANDE</t>
  </si>
  <si>
    <t>BAJO PORCENTAJE DE REZAGO EDUCATIVO DE NIVEL MEDIO SUPERIOR EN EL MUNICIPIO DE APASEO EL GRANDE</t>
  </si>
  <si>
    <t>DISMINUIR EN 1 PUNTO PORCENTUAL</t>
  </si>
  <si>
    <t xml:space="preserve">PORCENTAJE DEL TOTAL  DE JOVENES APASEENSES ATENDIDOS </t>
  </si>
  <si>
    <t>COCIENTIZACION DE LA IMPORTANCIA DEL ESTUDIOS A ESTUDIANTES Y FAMILIA IMPLEMENTADO</t>
  </si>
  <si>
    <t>PORCENTAJE DEL TOTAL  DE FAMILIAS PARTICIPANTES</t>
  </si>
  <si>
    <t>PORCENTAJE DE SESIONES REALIZADAS EN EL CONSEJO MUNICIPAL DE PARTICIPACION SOCIAL EN LA EDUCACION</t>
  </si>
  <si>
    <t>ESTADISTICAS DE LA DIRECCION DE EDUCACION QUE ACREDITE LA REALIZACION DE SESIONES DECOMUPASE</t>
  </si>
  <si>
    <t>PORCENTAJE DE PLATICAS DE CONCIENTIZACION REALIZADAS A DIFENTES NIVELES EDUCATIVOS</t>
  </si>
  <si>
    <t>PORCENTAJE DE PLATICAS DE CONCIENTIZACION A PADRES DE FAMILIA REALIZADAS EN DIFERENTES NIVELES EDUCATIVOS</t>
  </si>
  <si>
    <t>CAEDI IMPLEMENTADO</t>
  </si>
  <si>
    <t>PORCENTAJEDE CONVENIOS PARA OFERTA EDUCATIVA EN EL MUNICIPIO</t>
  </si>
  <si>
    <t>SEGUIMIENTO DE CONVENIO CON UVEG</t>
  </si>
  <si>
    <t>PORCENTAJEDE ESTUDIANTES INSCRITOS EN PLATAFORMA DE UVEG</t>
  </si>
  <si>
    <t>SEGUIMIENTO DE CONVENIO CON  PREPARATORIA ABIERTA</t>
  </si>
  <si>
    <t>PORCENTAJE DE INSCRITOS DEL MUNICIPIO A CURSAR PREPARATORIA ABIERTA</t>
  </si>
  <si>
    <t>SEGUIMIENTO DE  CONVENIO CON INAEBA</t>
  </si>
  <si>
    <t>PORCENTAJE DE INSCRITOS DEL MUNICIPIO A CURSAR PRIMARIA Y SECUNDARIA ABIERTA</t>
  </si>
  <si>
    <t>GESTION DE BECAS DE EXCELENCIA IMPLEMENTADO</t>
  </si>
  <si>
    <t>PORCENTAJE DE GESTIONES REALIZADAS PARA OBTENER EL RECURSO PARA OTORGAR BECAS DE EXCELENCIA</t>
  </si>
  <si>
    <t>ENTREGA DE BECAS DE EXCELENCIA</t>
  </si>
  <si>
    <t>PORCENTAJE DE JOVENES QUE RECIBEN BECAS DE EXCELENCIA A NIVEL MEDIO SUPERIOR Y SUPERIOR DEL MUNICIPIO</t>
  </si>
  <si>
    <t>GESTION DE CONVENIO INTERINSTITUCIONAL  DE APOYO A EGRESADOS</t>
  </si>
  <si>
    <t>PORCENTAJE DE GESTIONES ANTE INSTITUCIONES GUBERNAMENTALES PARA APOYO A EGRESADOS</t>
  </si>
  <si>
    <t xml:space="preserve">EGRESADOS TRABAJANDO </t>
  </si>
  <si>
    <t>PORCENTAJE DE EGRESADOS DE NIVEL SUPERIOR COLOCADOS EN EL AMBITO LABORAL</t>
  </si>
  <si>
    <t>CENTRO DE IDIOMAS IMPLEMENTADO</t>
  </si>
  <si>
    <t>PORCENTAJE DE ALUMNOS INSCRITOS PARA SU PROFESIONALIZACION EN DISTINTOS IDIOMAS</t>
  </si>
  <si>
    <t>GESTIONAR LA APERTURA DE NUEVO NIVEL BASICO DE INGLES PARA NIÑOS</t>
  </si>
  <si>
    <t>PORCENTAJEDE GESTIONES ANTE EL CIIT PARA APERTURA DE NIVEL AVANZADO DE INGLES</t>
  </si>
  <si>
    <t>GESTIONAR LA APERTURA DE NIVEL AVANZADO DE INGLES</t>
  </si>
  <si>
    <t>PORCENTAJE DE GESTIONES ANTE EL CIIT PARA APERTURA DE NIVEL AVANZADO DE INGLES</t>
  </si>
  <si>
    <t>GESTIONAR LA APERTURA DEL IDIOMA ALEMAN</t>
  </si>
  <si>
    <t>PORCENTAJE DE GESTIONES ANTE EL CIIT DEL IDIOMA ALEMAN</t>
  </si>
  <si>
    <t>BASE DE DATOS PROPIA DE LAS GESTIONES REALIZADAS POR EL CENTRO DE IDIOMAS</t>
  </si>
  <si>
    <t>META A REALIZAR</t>
  </si>
  <si>
    <t>RESULTADO 2020</t>
  </si>
  <si>
    <t>DATO GENERAL 2020</t>
  </si>
  <si>
    <t>APLICACIÓN DE FORMULA 2020</t>
  </si>
  <si>
    <t>RESULTADO</t>
  </si>
  <si>
    <t>COMENTARIO</t>
  </si>
  <si>
    <t>PROPORCION DE LA CIUDADANIA DE APASEO EL GRANDECON REZAGO EDUCATIVO EN REALACION A LA POBLACION TOTAL DE  NUESTRO MUNICIPIO</t>
  </si>
  <si>
    <t>NUMERO DE HABITANTES CON REZAGO/NUMERO DE HABITANTES DEL MUNICIPIO</t>
  </si>
  <si>
    <t>META NO SUPERADA</t>
  </si>
  <si>
    <t>PROPORCION DE JOVENES ESTUDIANTES ATENDIDIOS EN RELACION AL NUMERO DE LA CIUDADANIA CON REZAGO EDUCATIVO EN EL MUNICIPIO</t>
  </si>
  <si>
    <t>NUMERO DE JOVENES ATENDIDOS /NUMERO DE JOVENES ESTUDIANTES CON INTENCION DE DESERTARA NIVEL SECUNDARIA, MEDIA SUPERIOR Y SUPERIOR</t>
  </si>
  <si>
    <t>PROPORCION DE FAMILIAS PARTICIPANTES EN RELACION A LAS FAMILIAS INVITADAS</t>
  </si>
  <si>
    <t>NUMERO DE FAMILIAS PARTICIPANTES/NUMERO DE FAMILIAS INVITADAS *100</t>
  </si>
  <si>
    <t>TRIMESTRAL</t>
  </si>
  <si>
    <t>PROPORCION DE SESIONES REALIZADAS EN RELACION A LAS SESIONES PROGRAMADAS</t>
  </si>
  <si>
    <t>NUMERO DE SESIONES REALIZADAS/NUMERO DE SESIONES PROGRAMADAS</t>
  </si>
  <si>
    <t>MENSUAL</t>
  </si>
  <si>
    <t xml:space="preserve">PROPORCION DE PLATICAS DE CONCIENTIZACION A ESTUDIANTES REALIZADAS EN RELACION A PLATICAS PROGRAMADAS DE CONCIENTIZACION A ESTUDIANTES </t>
  </si>
  <si>
    <t>NUMERO DE PLATICAS DE CONCIENTIZACION A ESTUDIANTES REALIZARAS/NUMERO DE PLATICAS PROGRAMADAS DE CONCIENTIZACION A ESTUDIANTES</t>
  </si>
  <si>
    <t xml:space="preserve">PROPORCION DE PLATICAS A PADRES DE FAMILIA REALIZADAS EN RELACION A PLATICAS PROGRAMADAS A PADRES DE FAMILIA </t>
  </si>
  <si>
    <t>NUMERO DE PLATICAS A PADRES DE FAMILIA REALIZADAS/NUMERO DE PLATICAS PROGRAMADAS A PADRES DE FAMILIA</t>
  </si>
  <si>
    <t>PROPORCION DE CONVENIOS FIRMADOS PARA OFERTA EDUCATIVA EN RELACION A PROPORCION DE CONVENIOS GESTIONADOS PARA OFERTA EDUCATIVA</t>
  </si>
  <si>
    <t>NUMERO DE CONVENIOS PARA OFERTA EDUCATIVA FIRMADOS/NUMERO DE CONVENIOS GESTIONADOS PARA OFERTA EDUCATIVA</t>
  </si>
  <si>
    <t>META SUPERADA</t>
  </si>
  <si>
    <t>PROPORCION DE ALUMNOS INSCRITOS EN PLATAFORMA DE UVEG EN RELACION A ALUMNOS CONVOCADOS</t>
  </si>
  <si>
    <t>NUMERO DE ALUMNOS INSCRITOSA LA PLATAFORMA DE UVEG/NUMERO DE ALUMNOS CONVOCADOS</t>
  </si>
  <si>
    <t>PROPORCION DE ALUMNOS INSCRITOS A PREPARATORIA ABIERTA  EN REALACION A NUMERO DE ESTUDIANTES CONVOCADOS</t>
  </si>
  <si>
    <t>NUMERO DE ALUMNOS INSCRITOS A PREPA ABIERTA/NUMERO DE ALUMNOS CONVOCADOS</t>
  </si>
  <si>
    <t>PROPORCION DE ALUMNOS INSCRITOS EN PRIMARIA Y SECUNDARIA ABIERTA EN REALACION A NUMERO DE ESTUDIANTES CONVOCADOS</t>
  </si>
  <si>
    <t>NUMERO DE ALUMNOS INSCRITOS EN PRIMARIA Y SECUNDARIA ABIERTA/NUMERO DE ALUMNOS CONVOCADOS</t>
  </si>
  <si>
    <t>PROPORCION DE GESTIONES DE BECAS DE EXCELENCIA REALIZADAS EN RELACION A NUMERO DE GESTIONES PROGRAMADAS</t>
  </si>
  <si>
    <t>NUMERO DE GESTIONES DE BECAS DE EXCELENCIAREALIZADAS/NUMERO DE GESTIONES PROGRAMADAS PARA BECAS DE EXCELENCIA</t>
  </si>
  <si>
    <t>PROPORCION DE ALUMNOS QUE RECIBEN BECAS DE EXCELENCIA EN RELACION A NUMERO DE ALUMNOS CONVOCADOS</t>
  </si>
  <si>
    <t>NUMERO DE ALUMNOS QUE RECIBEN BECAS DE EXCELENCIA/ NUMERO DE ALUMNOS CONVOCADOS</t>
  </si>
  <si>
    <t>PROPORCION DE GESTIONES PARA CONVENIO INTERINSTITUCIONAL REALIZADAS EN RELACION A NUMERO DE GESTIONES PROGRAMADAS</t>
  </si>
  <si>
    <t>NUMERO DE GESTIONES PARA CONVENIO INTERINSTITUCIONAL REALIZADAS/NUMERO DE GESTIONES PROGRAMADAS PARA CONVENIO INTERINSTITUCIONAL</t>
  </si>
  <si>
    <t>PROPORCION DE EGRESADOS COLOCADOS PARA OPORTUNIDAD LABORAL EN RELACION A NUMERO DE EGRESADOS CONVOCADOS</t>
  </si>
  <si>
    <t>NUMERO DE EGRESADOS COLOCADOS PARA OPORTUNIDAD LABORAL/NUMERO DE EGRESADOS CONVOCADOS</t>
  </si>
  <si>
    <t>PROPORCION  DE ALUMNOS INSCRITOS A LOS DIFERENTES NIVELES DE IDIOMAS EN RELACION AL NUMERO DE ALUMNOS INVITADOS</t>
  </si>
  <si>
    <t>NUMERO DE ALUMNOS INSCRITOS A LOS DIFERENTES NIVELES DE IDIOMAS/NUMERO DE ALUMNOS INVITADOS</t>
  </si>
  <si>
    <t>PROPORCION DE GESTIONES REALIZADAS ANTE EL CIIT PARA NUEVO NIVEL BASICO DE INGLES EN RELACION A NUMERO DE GESTIONES PROGRAMADAS PARA NUEVO NIVEL BASICO DE INGLES</t>
  </si>
  <si>
    <t>NUMERO DE GESTIONES REALIZADAS ANTE EL CIIT PARA NIVEL BASICO DE INGLES/NUMERO DE GESTIONES PROGRAMADAS ANTE EL CIIT PARA NIVEL BASICO DE INGLES</t>
  </si>
  <si>
    <t>PROPORCION DE GESTIONES REALIZADAS ANTE EL CIIT DE NUEVO NIVEL DE INGLES AVANZADO EN RELACION A NUMERO DE GESTIONES PROGRAMADAS PARA NUEVO NIVEL DE INGLES AVANZADO</t>
  </si>
  <si>
    <t>NUMERO DE GESTIONES REALIZADAS ANTE EL CIIT PARA NUEVO NIVEL DE INGLES AVANZADO/NUMERO DE GESTIONES PROGRAMADAS PARA NUEVO NIVEL DE INGLES AVANZADO</t>
  </si>
  <si>
    <t>PROPORCION DE GESTIONES REALIZADAS ANTE EL CIIT DE APERTURA DEL IDIOMA ALEMAN EN RELACION A NUMERO DE GESTIONES PROGRAMADAS PAR APERTURA DEL IDIOMA ALEMAN</t>
  </si>
  <si>
    <t>NUMERO DE GESTIONES REALIZADAS ANTE EL CIIT PARA LA APERTURA DEL IDIOMA ALEMAN/NUMERO DE GESTIONES PROGRAMADAS PARA LA APERTURA DEL IDIOMA ALEMAN</t>
  </si>
  <si>
    <t>RESULTADO 2021</t>
  </si>
  <si>
    <t>DATO GENERAL 2021</t>
  </si>
  <si>
    <t>APLICACIÓN DE FORMULA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</si>
</sst>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0" fontId="8" fillId="0" borderId="13" xfId="0" applyNumberFormat="1" applyFont="1" applyBorder="1" applyAlignment="1">
      <alignment horizontal="left" vertical="center" wrapText="1"/>
    </xf>
    <xf numFmtId="10" fontId="0" fillId="0" borderId="0" xfId="0" applyNumberFormat="1" applyAlignment="1">
      <alignment wrapText="1"/>
    </xf>
    <xf numFmtId="10" fontId="1" fillId="0" borderId="0" xfId="0" applyNumberFormat="1" applyFont="1" applyAlignment="1">
      <alignment horizontal="left" wrapText="1"/>
    </xf>
    <xf numFmtId="10" fontId="1" fillId="2" borderId="13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left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164" fontId="8" fillId="0" borderId="1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4" borderId="9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3" xfId="1" applyNumberFormat="1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3" xfId="1" applyNumberFormat="1" applyFont="1" applyFill="1" applyBorder="1" applyAlignment="1">
      <alignment horizontal="left" vertical="center" wrapText="1"/>
    </xf>
    <xf numFmtId="0" fontId="8" fillId="4" borderId="13" xfId="0" applyNumberFormat="1" applyFont="1" applyFill="1" applyBorder="1" applyAlignment="1">
      <alignment horizontal="left" vertical="center" wrapText="1"/>
    </xf>
    <xf numFmtId="164" fontId="8" fillId="4" borderId="13" xfId="0" applyNumberFormat="1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7" zoomScale="50" zoomScaleNormal="50" workbookViewId="0">
      <selection activeCell="A11" sqref="A11:K11"/>
    </sheetView>
  </sheetViews>
  <sheetFormatPr baseColWidth="10" defaultRowHeight="15" x14ac:dyDescent="0.25"/>
  <cols>
    <col min="1" max="1" width="25.42578125" customWidth="1"/>
    <col min="2" max="2" width="23.7109375" customWidth="1"/>
    <col min="3" max="3" width="2.42578125" customWidth="1"/>
    <col min="4" max="4" width="24.7109375" customWidth="1"/>
    <col min="5" max="5" width="22.5703125" customWidth="1"/>
    <col min="6" max="6" width="2.42578125" customWidth="1"/>
    <col min="7" max="7" width="25.140625" customWidth="1"/>
    <col min="8" max="8" width="24.28515625" customWidth="1"/>
    <col min="9" max="9" width="3.5703125" customWidth="1"/>
    <col min="10" max="10" width="25.140625" customWidth="1"/>
    <col min="11" max="11" width="24.28515625" customWidth="1"/>
    <col min="12" max="12" width="17.42578125" customWidth="1"/>
    <col min="13" max="13" width="29.85546875" customWidth="1"/>
  </cols>
  <sheetData>
    <row r="1" spans="1:13" ht="30" customHeight="1" x14ac:dyDescent="0.25">
      <c r="A1" s="7" t="s">
        <v>0</v>
      </c>
    </row>
    <row r="2" spans="1:13" ht="10.5" customHeight="1" x14ac:dyDescent="0.25"/>
    <row r="3" spans="1:13" s="2" customFormat="1" ht="69.75" customHeight="1" x14ac:dyDescent="0.2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M3" s="8" t="s">
        <v>22</v>
      </c>
    </row>
    <row r="4" spans="1:13" x14ac:dyDescent="0.25">
      <c r="M4" s="8"/>
    </row>
    <row r="5" spans="1:13" ht="78" customHeight="1" x14ac:dyDescent="0.25">
      <c r="A5" s="84" t="s">
        <v>27</v>
      </c>
      <c r="B5" s="85"/>
      <c r="C5" s="12"/>
      <c r="D5" s="84" t="s">
        <v>63</v>
      </c>
      <c r="E5" s="85"/>
      <c r="F5" s="12"/>
      <c r="G5" s="84" t="s">
        <v>26</v>
      </c>
      <c r="H5" s="85"/>
      <c r="J5" s="84" t="s">
        <v>25</v>
      </c>
      <c r="K5" s="85"/>
      <c r="M5" s="8"/>
    </row>
    <row r="6" spans="1:13" ht="18" x14ac:dyDescent="0.25">
      <c r="A6" s="12"/>
      <c r="B6" s="12"/>
      <c r="C6" s="12"/>
      <c r="D6" s="12"/>
      <c r="E6" s="12"/>
      <c r="F6" s="12"/>
      <c r="G6" s="12"/>
      <c r="H6" s="12"/>
      <c r="J6" s="12"/>
      <c r="K6" s="12"/>
      <c r="M6" s="8"/>
    </row>
    <row r="7" spans="1:13" s="1" customFormat="1" ht="63" customHeight="1" x14ac:dyDescent="0.25">
      <c r="A7" s="84" t="s">
        <v>41</v>
      </c>
      <c r="B7" s="85"/>
      <c r="C7" s="10"/>
      <c r="D7" s="84" t="s">
        <v>39</v>
      </c>
      <c r="E7" s="85"/>
      <c r="F7" s="10"/>
      <c r="G7" s="84" t="s">
        <v>40</v>
      </c>
      <c r="H7" s="85"/>
      <c r="J7" s="84" t="s">
        <v>38</v>
      </c>
      <c r="K7" s="85"/>
      <c r="M7" s="9" t="s">
        <v>21</v>
      </c>
    </row>
    <row r="8" spans="1:13" ht="18" x14ac:dyDescent="0.25">
      <c r="A8" s="12"/>
      <c r="B8" s="12"/>
      <c r="C8" s="12"/>
      <c r="D8" s="12"/>
      <c r="E8" s="12"/>
      <c r="F8" s="12"/>
      <c r="G8" s="12"/>
      <c r="H8" s="12"/>
      <c r="J8" s="12"/>
      <c r="K8" s="12"/>
      <c r="M8" s="8"/>
    </row>
    <row r="9" spans="1:13" s="1" customFormat="1" ht="55.5" customHeight="1" x14ac:dyDescent="0.25">
      <c r="A9" s="84" t="s">
        <v>108</v>
      </c>
      <c r="B9" s="85"/>
      <c r="C9" s="10"/>
      <c r="D9" s="84" t="s">
        <v>36</v>
      </c>
      <c r="E9" s="85"/>
      <c r="F9" s="10"/>
      <c r="G9" s="84" t="s">
        <v>37</v>
      </c>
      <c r="H9" s="85"/>
      <c r="J9" s="84" t="s">
        <v>35</v>
      </c>
      <c r="K9" s="85"/>
      <c r="M9" s="9" t="s">
        <v>20</v>
      </c>
    </row>
    <row r="10" spans="1:13" x14ac:dyDescent="0.25">
      <c r="A10" s="13"/>
      <c r="B10" s="13"/>
      <c r="C10" s="13"/>
      <c r="D10" s="13"/>
      <c r="E10" s="13"/>
      <c r="F10" s="13"/>
      <c r="G10" s="13"/>
      <c r="H10" s="13"/>
      <c r="J10" s="13"/>
      <c r="K10" s="13"/>
      <c r="M10" s="8"/>
    </row>
    <row r="11" spans="1:13" ht="99.75" customHeight="1" x14ac:dyDescent="0.25">
      <c r="A11" s="86" t="s">
        <v>145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M11" s="8" t="s">
        <v>17</v>
      </c>
    </row>
    <row r="12" spans="1:13" x14ac:dyDescent="0.25">
      <c r="A12" s="13"/>
      <c r="B12" s="13"/>
      <c r="C12" s="13"/>
      <c r="D12" s="13"/>
      <c r="E12" s="13"/>
      <c r="F12" s="13"/>
      <c r="G12" s="13"/>
      <c r="H12" s="13"/>
      <c r="J12" s="13"/>
      <c r="K12" s="13"/>
      <c r="M12" s="8"/>
    </row>
    <row r="13" spans="1:13" s="1" customFormat="1" ht="60.75" customHeight="1" x14ac:dyDescent="0.25">
      <c r="A13" s="84" t="s">
        <v>28</v>
      </c>
      <c r="B13" s="85"/>
      <c r="C13" s="10"/>
      <c r="D13" s="84" t="s">
        <v>32</v>
      </c>
      <c r="E13" s="85"/>
      <c r="F13" s="10"/>
      <c r="G13" s="84" t="s">
        <v>31</v>
      </c>
      <c r="H13" s="85"/>
      <c r="I13" s="10"/>
      <c r="J13" s="84" t="s">
        <v>61</v>
      </c>
      <c r="K13" s="85"/>
      <c r="M13" s="9" t="s">
        <v>18</v>
      </c>
    </row>
    <row r="14" spans="1:13" ht="18" x14ac:dyDescent="0.25">
      <c r="A14" s="12"/>
      <c r="B14" s="12"/>
      <c r="C14" s="12"/>
      <c r="D14" s="12"/>
      <c r="E14" s="12"/>
      <c r="F14" s="12"/>
      <c r="G14" s="12"/>
      <c r="H14" s="12"/>
      <c r="I14" s="11"/>
      <c r="J14" s="12"/>
      <c r="K14" s="12"/>
      <c r="M14" s="8"/>
    </row>
    <row r="15" spans="1:13" s="1" customFormat="1" ht="73.5" customHeight="1" x14ac:dyDescent="0.25">
      <c r="A15" s="84" t="s">
        <v>34</v>
      </c>
      <c r="B15" s="85"/>
      <c r="C15" s="10"/>
      <c r="D15" s="84" t="s">
        <v>101</v>
      </c>
      <c r="E15" s="85"/>
      <c r="F15" s="10"/>
      <c r="G15" s="84" t="s">
        <v>103</v>
      </c>
      <c r="H15" s="85"/>
      <c r="I15" s="10"/>
      <c r="J15" s="84" t="s">
        <v>105</v>
      </c>
      <c r="K15" s="85"/>
      <c r="M15" s="9"/>
    </row>
    <row r="16" spans="1:13" ht="22.5" customHeight="1" x14ac:dyDescent="0.25">
      <c r="A16" s="12"/>
      <c r="B16" s="12"/>
      <c r="C16" s="12"/>
      <c r="D16" s="12"/>
      <c r="E16" s="12"/>
      <c r="F16" s="12"/>
      <c r="G16" s="12"/>
      <c r="H16" s="12"/>
      <c r="I16" s="11"/>
      <c r="J16" s="12"/>
      <c r="K16" s="12"/>
      <c r="M16" s="9" t="s">
        <v>19</v>
      </c>
    </row>
    <row r="17" spans="1:11" ht="68.25" customHeight="1" x14ac:dyDescent="0.25">
      <c r="A17" s="84" t="s">
        <v>29</v>
      </c>
      <c r="B17" s="85"/>
      <c r="C17" s="10"/>
      <c r="D17" s="84" t="s">
        <v>100</v>
      </c>
      <c r="E17" s="85"/>
      <c r="F17" s="10"/>
      <c r="G17" s="84" t="s">
        <v>33</v>
      </c>
      <c r="H17" s="85"/>
      <c r="I17" s="10"/>
      <c r="J17" s="84" t="s">
        <v>106</v>
      </c>
      <c r="K17" s="85"/>
    </row>
    <row r="18" spans="1:11" s="1" customFormat="1" ht="13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58.5" customHeight="1" x14ac:dyDescent="0.25">
      <c r="A19" s="84" t="s">
        <v>30</v>
      </c>
      <c r="B19" s="85"/>
      <c r="C19" s="12"/>
      <c r="D19" s="84" t="s">
        <v>102</v>
      </c>
      <c r="E19" s="85"/>
      <c r="F19" s="12"/>
      <c r="G19" s="84" t="s">
        <v>104</v>
      </c>
      <c r="H19" s="85"/>
      <c r="I19" s="11"/>
      <c r="J19" s="84" t="s">
        <v>107</v>
      </c>
      <c r="K19" s="85"/>
    </row>
  </sheetData>
  <mergeCells count="30">
    <mergeCell ref="J17:K17"/>
    <mergeCell ref="J19:K19"/>
    <mergeCell ref="A11:K11"/>
    <mergeCell ref="A3:K3"/>
    <mergeCell ref="J5:K5"/>
    <mergeCell ref="J7:K7"/>
    <mergeCell ref="J9:K9"/>
    <mergeCell ref="J13:K13"/>
    <mergeCell ref="J15:K15"/>
    <mergeCell ref="G19:H19"/>
    <mergeCell ref="D13:E13"/>
    <mergeCell ref="G13:H13"/>
    <mergeCell ref="A17:B17"/>
    <mergeCell ref="D17:E17"/>
    <mergeCell ref="G17:H17"/>
    <mergeCell ref="A15:B15"/>
    <mergeCell ref="D15:E15"/>
    <mergeCell ref="G15:H15"/>
    <mergeCell ref="A19:B19"/>
    <mergeCell ref="D19:E19"/>
    <mergeCell ref="A13:B13"/>
    <mergeCell ref="A5:B5"/>
    <mergeCell ref="D5:E5"/>
    <mergeCell ref="G5:H5"/>
    <mergeCell ref="A9:B9"/>
    <mergeCell ref="D9:E9"/>
    <mergeCell ref="G9:H9"/>
    <mergeCell ref="A7:B7"/>
    <mergeCell ref="D7:E7"/>
    <mergeCell ref="G7:H7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6" zoomScale="51" zoomScaleNormal="51" workbookViewId="0">
      <selection activeCell="A11" sqref="A11:K11"/>
    </sheetView>
  </sheetViews>
  <sheetFormatPr baseColWidth="10" defaultRowHeight="15" x14ac:dyDescent="0.25"/>
  <cols>
    <col min="1" max="1" width="25.42578125" customWidth="1"/>
    <col min="2" max="2" width="17.5703125" customWidth="1"/>
    <col min="3" max="3" width="2.42578125" customWidth="1"/>
    <col min="4" max="4" width="24.7109375" customWidth="1"/>
    <col min="5" max="5" width="16.7109375" customWidth="1"/>
    <col min="6" max="6" width="2.42578125" customWidth="1"/>
    <col min="7" max="7" width="25.140625" customWidth="1"/>
    <col min="8" max="8" width="15" customWidth="1"/>
    <col min="9" max="9" width="3.5703125" customWidth="1"/>
    <col min="10" max="10" width="25.140625" customWidth="1"/>
    <col min="11" max="11" width="19.85546875" customWidth="1"/>
    <col min="12" max="12" width="17.42578125" customWidth="1"/>
    <col min="13" max="13" width="29.85546875" customWidth="1"/>
  </cols>
  <sheetData>
    <row r="1" spans="1:13" ht="30" customHeight="1" x14ac:dyDescent="0.25">
      <c r="A1" s="7" t="s">
        <v>14</v>
      </c>
    </row>
    <row r="2" spans="1:13" ht="10.5" customHeight="1" x14ac:dyDescent="0.25"/>
    <row r="3" spans="1:13" s="2" customFormat="1" ht="69.75" customHeight="1" x14ac:dyDescent="0.2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M3" s="8" t="s">
        <v>22</v>
      </c>
    </row>
    <row r="4" spans="1:13" x14ac:dyDescent="0.25">
      <c r="M4" s="8"/>
    </row>
    <row r="5" spans="1:13" ht="91.5" customHeight="1" x14ac:dyDescent="0.25">
      <c r="A5" s="84" t="s">
        <v>52</v>
      </c>
      <c r="B5" s="85"/>
      <c r="C5" s="12"/>
      <c r="D5" s="84" t="s">
        <v>64</v>
      </c>
      <c r="E5" s="85"/>
      <c r="F5" s="12"/>
      <c r="G5" s="84" t="s">
        <v>49</v>
      </c>
      <c r="H5" s="85"/>
      <c r="J5" s="84" t="s">
        <v>44</v>
      </c>
      <c r="K5" s="85"/>
      <c r="M5" s="8"/>
    </row>
    <row r="6" spans="1:13" ht="18" x14ac:dyDescent="0.25">
      <c r="A6" s="12"/>
      <c r="B6" s="12"/>
      <c r="C6" s="12"/>
      <c r="D6" s="12"/>
      <c r="E6" s="12"/>
      <c r="F6" s="12"/>
      <c r="G6" s="12"/>
      <c r="H6" s="12"/>
      <c r="J6" s="12"/>
      <c r="K6" s="12"/>
      <c r="M6" s="8"/>
    </row>
    <row r="7" spans="1:13" s="1" customFormat="1" ht="63" customHeight="1" x14ac:dyDescent="0.25">
      <c r="A7" s="84" t="s">
        <v>53</v>
      </c>
      <c r="B7" s="85"/>
      <c r="C7" s="10"/>
      <c r="D7" s="84" t="s">
        <v>47</v>
      </c>
      <c r="E7" s="85"/>
      <c r="F7" s="10"/>
      <c r="G7" s="84" t="s">
        <v>50</v>
      </c>
      <c r="H7" s="85"/>
      <c r="J7" s="84" t="s">
        <v>45</v>
      </c>
      <c r="K7" s="85"/>
      <c r="M7" s="9" t="s">
        <v>21</v>
      </c>
    </row>
    <row r="8" spans="1:13" ht="18" x14ac:dyDescent="0.25">
      <c r="A8" s="12"/>
      <c r="B8" s="12"/>
      <c r="C8" s="12"/>
      <c r="D8" s="12"/>
      <c r="E8" s="12"/>
      <c r="F8" s="12"/>
      <c r="G8" s="12"/>
      <c r="H8" s="12"/>
      <c r="J8" s="12"/>
      <c r="K8" s="12"/>
      <c r="M8" s="8"/>
    </row>
    <row r="9" spans="1:13" s="1" customFormat="1" ht="55.5" customHeight="1" x14ac:dyDescent="0.25">
      <c r="A9" s="84" t="s">
        <v>109</v>
      </c>
      <c r="B9" s="85"/>
      <c r="C9" s="10"/>
      <c r="D9" s="84" t="s">
        <v>48</v>
      </c>
      <c r="E9" s="85"/>
      <c r="F9" s="10"/>
      <c r="G9" s="84" t="s">
        <v>51</v>
      </c>
      <c r="H9" s="85"/>
      <c r="J9" s="84" t="s">
        <v>46</v>
      </c>
      <c r="K9" s="85"/>
      <c r="M9" s="9" t="s">
        <v>20</v>
      </c>
    </row>
    <row r="10" spans="1:13" x14ac:dyDescent="0.25">
      <c r="A10" s="13"/>
      <c r="B10" s="13"/>
      <c r="C10" s="13"/>
      <c r="D10" s="13"/>
      <c r="E10" s="13"/>
      <c r="F10" s="13"/>
      <c r="G10" s="13"/>
      <c r="H10" s="13"/>
      <c r="J10" s="13"/>
      <c r="K10" s="13"/>
      <c r="M10" s="8"/>
    </row>
    <row r="11" spans="1:13" ht="99.75" customHeight="1" x14ac:dyDescent="0.25">
      <c r="A11" s="86" t="s">
        <v>146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M11" s="8" t="s">
        <v>17</v>
      </c>
    </row>
    <row r="12" spans="1:13" x14ac:dyDescent="0.25">
      <c r="A12" s="13"/>
      <c r="B12" s="13"/>
      <c r="C12" s="13"/>
      <c r="D12" s="13"/>
      <c r="E12" s="13"/>
      <c r="F12" s="13"/>
      <c r="G12" s="13"/>
      <c r="H12" s="13"/>
      <c r="J12" s="13"/>
      <c r="K12" s="13"/>
      <c r="M12" s="8"/>
    </row>
    <row r="13" spans="1:13" s="1" customFormat="1" ht="60.75" customHeight="1" x14ac:dyDescent="0.25">
      <c r="A13" s="84" t="s">
        <v>54</v>
      </c>
      <c r="B13" s="85"/>
      <c r="C13" s="10"/>
      <c r="D13" s="84" t="s">
        <v>58</v>
      </c>
      <c r="E13" s="85"/>
      <c r="F13" s="10"/>
      <c r="G13" s="84" t="s">
        <v>57</v>
      </c>
      <c r="H13" s="85"/>
      <c r="I13" s="10"/>
      <c r="J13" s="84" t="s">
        <v>62</v>
      </c>
      <c r="K13" s="85"/>
      <c r="M13" s="9" t="s">
        <v>18</v>
      </c>
    </row>
    <row r="14" spans="1:13" ht="18" x14ac:dyDescent="0.25">
      <c r="A14" s="12"/>
      <c r="B14" s="12"/>
      <c r="C14" s="12"/>
      <c r="D14" s="12"/>
      <c r="E14" s="12"/>
      <c r="F14" s="12"/>
      <c r="G14" s="12"/>
      <c r="H14" s="12"/>
      <c r="I14" s="11"/>
      <c r="J14" s="12"/>
      <c r="K14" s="12"/>
      <c r="M14" s="8"/>
    </row>
    <row r="15" spans="1:13" s="1" customFormat="1" ht="73.5" customHeight="1" x14ac:dyDescent="0.25">
      <c r="A15" s="84" t="s">
        <v>60</v>
      </c>
      <c r="B15" s="85"/>
      <c r="C15" s="10"/>
      <c r="D15" s="84" t="s">
        <v>110</v>
      </c>
      <c r="E15" s="85"/>
      <c r="F15" s="10"/>
      <c r="G15" s="84" t="s">
        <v>113</v>
      </c>
      <c r="H15" s="85"/>
      <c r="I15" s="10"/>
      <c r="J15" s="84" t="s">
        <v>121</v>
      </c>
      <c r="K15" s="85"/>
      <c r="M15" s="9"/>
    </row>
    <row r="16" spans="1:13" ht="22.5" customHeight="1" x14ac:dyDescent="0.25">
      <c r="A16" s="12"/>
      <c r="B16" s="12"/>
      <c r="C16" s="12"/>
      <c r="D16" s="12"/>
      <c r="E16" s="12"/>
      <c r="F16" s="12"/>
      <c r="G16" s="12"/>
      <c r="H16" s="12"/>
      <c r="I16" s="11"/>
      <c r="J16" s="12"/>
      <c r="K16" s="12"/>
      <c r="M16" s="9" t="s">
        <v>19</v>
      </c>
    </row>
    <row r="17" spans="1:11" ht="68.25" customHeight="1" x14ac:dyDescent="0.25">
      <c r="A17" s="84" t="s">
        <v>55</v>
      </c>
      <c r="B17" s="85"/>
      <c r="C17" s="10"/>
      <c r="D17" s="84" t="s">
        <v>111</v>
      </c>
      <c r="E17" s="85"/>
      <c r="F17" s="10"/>
      <c r="G17" s="84" t="s">
        <v>59</v>
      </c>
      <c r="H17" s="85"/>
      <c r="I17" s="10"/>
      <c r="J17" s="84" t="s">
        <v>115</v>
      </c>
      <c r="K17" s="85"/>
    </row>
    <row r="18" spans="1:11" s="1" customFormat="1" ht="13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81.75" customHeight="1" x14ac:dyDescent="0.25">
      <c r="A19" s="84" t="s">
        <v>56</v>
      </c>
      <c r="B19" s="85"/>
      <c r="C19" s="12"/>
      <c r="D19" s="84" t="s">
        <v>112</v>
      </c>
      <c r="E19" s="85"/>
      <c r="F19" s="12"/>
      <c r="G19" s="84" t="s">
        <v>114</v>
      </c>
      <c r="H19" s="85"/>
      <c r="I19" s="11"/>
      <c r="J19" s="84" t="s">
        <v>116</v>
      </c>
      <c r="K19" s="85"/>
    </row>
  </sheetData>
  <mergeCells count="30">
    <mergeCell ref="J13:K13"/>
    <mergeCell ref="A3:K3"/>
    <mergeCell ref="A5:B5"/>
    <mergeCell ref="D5:E5"/>
    <mergeCell ref="G5:H5"/>
    <mergeCell ref="J5:K5"/>
    <mergeCell ref="A7:B7"/>
    <mergeCell ref="D7:E7"/>
    <mergeCell ref="G7:H7"/>
    <mergeCell ref="J7:K7"/>
    <mergeCell ref="A9:B9"/>
    <mergeCell ref="D9:E9"/>
    <mergeCell ref="G9:H9"/>
    <mergeCell ref="J9:K9"/>
    <mergeCell ref="A11:K11"/>
    <mergeCell ref="A13:B13"/>
    <mergeCell ref="J19:K19"/>
    <mergeCell ref="A15:B15"/>
    <mergeCell ref="D15:E15"/>
    <mergeCell ref="G15:H15"/>
    <mergeCell ref="J15:K15"/>
    <mergeCell ref="A17:B17"/>
    <mergeCell ref="D17:E17"/>
    <mergeCell ref="G17:H17"/>
    <mergeCell ref="J17:K17"/>
    <mergeCell ref="D13:E13"/>
    <mergeCell ref="A19:B19"/>
    <mergeCell ref="D19:E19"/>
    <mergeCell ref="G19:H19"/>
    <mergeCell ref="G13:H1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68" zoomScaleNormal="68" workbookViewId="0">
      <selection sqref="A1:XFD1048576"/>
    </sheetView>
  </sheetViews>
  <sheetFormatPr baseColWidth="10" defaultRowHeight="15" x14ac:dyDescent="0.25"/>
  <cols>
    <col min="1" max="1" width="20.42578125" customWidth="1"/>
    <col min="2" max="2" width="27.42578125" style="15" customWidth="1"/>
    <col min="3" max="3" width="35" style="15" customWidth="1"/>
    <col min="4" max="4" width="29.5703125" style="15" customWidth="1"/>
    <col min="5" max="5" width="18.85546875" style="15" customWidth="1"/>
    <col min="6" max="6" width="32" style="15" customWidth="1"/>
    <col min="7" max="7" width="32.85546875" style="15" customWidth="1"/>
    <col min="8" max="8" width="2.140625" customWidth="1"/>
  </cols>
  <sheetData>
    <row r="1" spans="1:7" x14ac:dyDescent="0.25">
      <c r="A1" s="7" t="s">
        <v>23</v>
      </c>
      <c r="B1" s="14"/>
    </row>
    <row r="2" spans="1:7" x14ac:dyDescent="0.25">
      <c r="A2" s="7" t="s">
        <v>65</v>
      </c>
      <c r="B2" s="14"/>
    </row>
    <row r="3" spans="1:7" x14ac:dyDescent="0.25">
      <c r="A3" s="87" t="s">
        <v>16</v>
      </c>
      <c r="B3" s="87"/>
      <c r="C3" s="87"/>
      <c r="D3" s="87"/>
      <c r="E3" s="87"/>
      <c r="F3" s="87"/>
      <c r="G3" s="87"/>
    </row>
    <row r="4" spans="1:7" x14ac:dyDescent="0.25">
      <c r="A4" s="87" t="s">
        <v>66</v>
      </c>
      <c r="B4" s="87"/>
      <c r="C4" s="87"/>
      <c r="D4" s="87"/>
      <c r="E4" s="16"/>
      <c r="F4" s="16"/>
      <c r="G4" s="16"/>
    </row>
    <row r="5" spans="1:7" x14ac:dyDescent="0.25">
      <c r="A5" s="7" t="s">
        <v>24</v>
      </c>
      <c r="B5" s="14"/>
    </row>
    <row r="6" spans="1:7" ht="15.75" thickBot="1" x14ac:dyDescent="0.3"/>
    <row r="7" spans="1:7" s="1" customFormat="1" ht="37.5" customHeight="1" thickBot="1" x14ac:dyDescent="0.3">
      <c r="A7" s="4" t="s">
        <v>1</v>
      </c>
      <c r="B7" s="4" t="s">
        <v>67</v>
      </c>
      <c r="C7" s="5" t="s">
        <v>3</v>
      </c>
      <c r="D7" s="6" t="s">
        <v>4</v>
      </c>
      <c r="E7" s="5" t="s">
        <v>5</v>
      </c>
      <c r="F7" s="6" t="s">
        <v>15</v>
      </c>
      <c r="G7" s="5" t="s">
        <v>6</v>
      </c>
    </row>
    <row r="8" spans="1:7" ht="8.25" customHeight="1" thickBot="1" x14ac:dyDescent="0.3">
      <c r="A8" s="3"/>
      <c r="B8" s="17"/>
      <c r="C8" s="18"/>
      <c r="D8" s="17"/>
      <c r="E8" s="18"/>
      <c r="F8" s="17"/>
      <c r="G8" s="18"/>
    </row>
    <row r="9" spans="1:7" s="2" customFormat="1" ht="96" customHeight="1" thickBot="1" x14ac:dyDescent="0.3">
      <c r="A9" s="35" t="s">
        <v>2</v>
      </c>
      <c r="B9" s="36" t="s">
        <v>43</v>
      </c>
      <c r="C9" s="37" t="s">
        <v>93</v>
      </c>
      <c r="D9" s="38" t="s">
        <v>74</v>
      </c>
      <c r="E9" s="37" t="s">
        <v>147</v>
      </c>
      <c r="F9" s="38" t="s">
        <v>137</v>
      </c>
      <c r="G9" s="37" t="s">
        <v>71</v>
      </c>
    </row>
    <row r="10" spans="1:7" s="1" customFormat="1" ht="114" customHeight="1" thickBot="1" x14ac:dyDescent="0.3">
      <c r="A10" s="36" t="s">
        <v>7</v>
      </c>
      <c r="B10" s="36" t="s">
        <v>69</v>
      </c>
      <c r="C10" s="37" t="s">
        <v>70</v>
      </c>
      <c r="D10" s="38" t="s">
        <v>148</v>
      </c>
      <c r="E10" s="37" t="s">
        <v>147</v>
      </c>
      <c r="F10" s="38" t="s">
        <v>137</v>
      </c>
      <c r="G10" s="37" t="s">
        <v>94</v>
      </c>
    </row>
    <row r="11" spans="1:7" ht="107.25" customHeight="1" thickBot="1" x14ac:dyDescent="0.3">
      <c r="A11" s="53" t="s">
        <v>8</v>
      </c>
      <c r="B11" s="54" t="s">
        <v>54</v>
      </c>
      <c r="C11" s="68" t="s">
        <v>149</v>
      </c>
      <c r="D11" s="69" t="s">
        <v>150</v>
      </c>
      <c r="E11" s="37" t="s">
        <v>147</v>
      </c>
      <c r="F11" s="24" t="s">
        <v>134</v>
      </c>
      <c r="G11" s="39" t="s">
        <v>72</v>
      </c>
    </row>
    <row r="12" spans="1:7" ht="106.5" customHeight="1" thickBot="1" x14ac:dyDescent="0.3">
      <c r="A12" s="55" t="s">
        <v>9</v>
      </c>
      <c r="B12" s="56" t="s">
        <v>60</v>
      </c>
      <c r="C12" s="39" t="s">
        <v>95</v>
      </c>
      <c r="D12" s="40" t="s">
        <v>151</v>
      </c>
      <c r="E12" s="37" t="s">
        <v>147</v>
      </c>
      <c r="F12" s="24" t="s">
        <v>152</v>
      </c>
      <c r="G12" s="39" t="s">
        <v>125</v>
      </c>
    </row>
    <row r="13" spans="1:7" ht="77.25" customHeight="1" thickBot="1" x14ac:dyDescent="0.3">
      <c r="A13" s="55" t="s">
        <v>10</v>
      </c>
      <c r="B13" s="56" t="s">
        <v>55</v>
      </c>
      <c r="C13" s="23" t="s">
        <v>123</v>
      </c>
      <c r="D13" s="24" t="s">
        <v>153</v>
      </c>
      <c r="E13" s="37" t="s">
        <v>147</v>
      </c>
      <c r="F13" s="24" t="s">
        <v>134</v>
      </c>
      <c r="G13" s="23" t="s">
        <v>126</v>
      </c>
    </row>
    <row r="14" spans="1:7" ht="51.75" thickBot="1" x14ac:dyDescent="0.3">
      <c r="A14" s="57" t="s">
        <v>11</v>
      </c>
      <c r="B14" s="58" t="s">
        <v>56</v>
      </c>
      <c r="C14" s="23" t="s">
        <v>124</v>
      </c>
      <c r="D14" s="24" t="s">
        <v>154</v>
      </c>
      <c r="E14" s="37" t="s">
        <v>147</v>
      </c>
      <c r="F14" s="24" t="s">
        <v>134</v>
      </c>
      <c r="G14" s="23" t="s">
        <v>126</v>
      </c>
    </row>
    <row r="15" spans="1:7" ht="88.5" customHeight="1" thickBot="1" x14ac:dyDescent="0.3">
      <c r="A15" s="53" t="s">
        <v>12</v>
      </c>
      <c r="B15" s="54" t="s">
        <v>58</v>
      </c>
      <c r="C15" s="39" t="s">
        <v>155</v>
      </c>
      <c r="D15" s="40" t="s">
        <v>156</v>
      </c>
      <c r="E15" s="37" t="s">
        <v>147</v>
      </c>
      <c r="F15" s="40" t="s">
        <v>96</v>
      </c>
      <c r="G15" s="39" t="s">
        <v>97</v>
      </c>
    </row>
    <row r="16" spans="1:7" ht="63" customHeight="1" thickBot="1" x14ac:dyDescent="0.3">
      <c r="A16" s="55" t="s">
        <v>9</v>
      </c>
      <c r="B16" s="56" t="s">
        <v>117</v>
      </c>
      <c r="C16" s="39" t="s">
        <v>157</v>
      </c>
      <c r="D16" s="40" t="s">
        <v>158</v>
      </c>
      <c r="E16" s="37" t="s">
        <v>147</v>
      </c>
      <c r="F16" s="40" t="s">
        <v>96</v>
      </c>
      <c r="G16" s="39" t="s">
        <v>97</v>
      </c>
    </row>
    <row r="17" spans="1:7" ht="63.75" customHeight="1" thickBot="1" x14ac:dyDescent="0.3">
      <c r="A17" s="55" t="s">
        <v>10</v>
      </c>
      <c r="B17" s="56" t="s">
        <v>111</v>
      </c>
      <c r="C17" s="23" t="s">
        <v>159</v>
      </c>
      <c r="D17" s="40" t="s">
        <v>160</v>
      </c>
      <c r="E17" s="37" t="s">
        <v>147</v>
      </c>
      <c r="F17" s="40" t="s">
        <v>96</v>
      </c>
      <c r="G17" s="39" t="s">
        <v>97</v>
      </c>
    </row>
    <row r="18" spans="1:7" ht="75.75" customHeight="1" thickBot="1" x14ac:dyDescent="0.3">
      <c r="A18" s="57" t="s">
        <v>11</v>
      </c>
      <c r="B18" s="59" t="s">
        <v>112</v>
      </c>
      <c r="C18" s="41" t="s">
        <v>161</v>
      </c>
      <c r="D18" s="42" t="s">
        <v>162</v>
      </c>
      <c r="E18" s="37" t="s">
        <v>147</v>
      </c>
      <c r="F18" s="40" t="s">
        <v>96</v>
      </c>
      <c r="G18" s="39" t="s">
        <v>97</v>
      </c>
    </row>
    <row r="19" spans="1:7" ht="79.5" customHeight="1" thickBot="1" x14ac:dyDescent="0.3">
      <c r="A19" s="60" t="s">
        <v>13</v>
      </c>
      <c r="B19" s="61" t="s">
        <v>57</v>
      </c>
      <c r="C19" s="20" t="s">
        <v>163</v>
      </c>
      <c r="D19" s="20" t="s">
        <v>164</v>
      </c>
      <c r="E19" s="37" t="s">
        <v>147</v>
      </c>
      <c r="F19" s="20" t="s">
        <v>75</v>
      </c>
      <c r="G19" s="23" t="s">
        <v>73</v>
      </c>
    </row>
    <row r="20" spans="1:7" ht="90.75" customHeight="1" thickBot="1" x14ac:dyDescent="0.3">
      <c r="A20" s="62" t="s">
        <v>9</v>
      </c>
      <c r="B20" s="61" t="s">
        <v>118</v>
      </c>
      <c r="C20" s="20" t="s">
        <v>165</v>
      </c>
      <c r="D20" s="38" t="s">
        <v>166</v>
      </c>
      <c r="E20" s="37" t="s">
        <v>147</v>
      </c>
      <c r="F20" s="38" t="s">
        <v>135</v>
      </c>
      <c r="G20" s="23" t="s">
        <v>73</v>
      </c>
    </row>
    <row r="21" spans="1:7" ht="54" customHeight="1" thickBot="1" x14ac:dyDescent="0.3">
      <c r="A21" s="62" t="s">
        <v>10</v>
      </c>
      <c r="B21" s="61" t="s">
        <v>128</v>
      </c>
      <c r="C21" s="20" t="s">
        <v>167</v>
      </c>
      <c r="D21" s="38" t="s">
        <v>168</v>
      </c>
      <c r="E21" s="37" t="s">
        <v>147</v>
      </c>
      <c r="F21" s="20" t="s">
        <v>75</v>
      </c>
      <c r="G21" s="37" t="s">
        <v>129</v>
      </c>
    </row>
    <row r="22" spans="1:7" ht="68.25" customHeight="1" thickBot="1" x14ac:dyDescent="0.3">
      <c r="A22" s="63" t="s">
        <v>11</v>
      </c>
      <c r="B22" s="61" t="s">
        <v>114</v>
      </c>
      <c r="C22" s="20" t="s">
        <v>169</v>
      </c>
      <c r="D22" s="38" t="s">
        <v>170</v>
      </c>
      <c r="E22" s="37" t="s">
        <v>147</v>
      </c>
      <c r="F22" s="20" t="s">
        <v>75</v>
      </c>
      <c r="G22" s="37" t="s">
        <v>127</v>
      </c>
    </row>
    <row r="23" spans="1:7" ht="76.5" customHeight="1" thickBot="1" x14ac:dyDescent="0.3">
      <c r="A23" s="53" t="s">
        <v>68</v>
      </c>
      <c r="B23" s="64" t="s">
        <v>119</v>
      </c>
      <c r="C23" s="21" t="s">
        <v>171</v>
      </c>
      <c r="D23" s="22" t="s">
        <v>172</v>
      </c>
      <c r="E23" s="37" t="s">
        <v>147</v>
      </c>
      <c r="F23" s="38" t="s">
        <v>136</v>
      </c>
      <c r="G23" s="21" t="s">
        <v>130</v>
      </c>
    </row>
    <row r="24" spans="1:7" ht="76.5" customHeight="1" thickBot="1" x14ac:dyDescent="0.3">
      <c r="A24" s="55" t="s">
        <v>9</v>
      </c>
      <c r="B24" s="56" t="s">
        <v>120</v>
      </c>
      <c r="C24" s="23" t="s">
        <v>173</v>
      </c>
      <c r="D24" s="22" t="s">
        <v>174</v>
      </c>
      <c r="E24" s="37" t="s">
        <v>147</v>
      </c>
      <c r="F24" s="38" t="s">
        <v>136</v>
      </c>
      <c r="G24" s="21" t="s">
        <v>132</v>
      </c>
    </row>
    <row r="25" spans="1:7" ht="75.75" customHeight="1" thickBot="1" x14ac:dyDescent="0.3">
      <c r="A25" s="55" t="s">
        <v>10</v>
      </c>
      <c r="B25" s="56" t="s">
        <v>122</v>
      </c>
      <c r="C25" s="23" t="s">
        <v>175</v>
      </c>
      <c r="D25" s="22" t="s">
        <v>176</v>
      </c>
      <c r="E25" s="37" t="s">
        <v>147</v>
      </c>
      <c r="F25" s="38" t="s">
        <v>136</v>
      </c>
      <c r="G25" s="21" t="s">
        <v>131</v>
      </c>
    </row>
    <row r="26" spans="1:7" ht="81" customHeight="1" thickBot="1" x14ac:dyDescent="0.3">
      <c r="A26" s="55" t="s">
        <v>11</v>
      </c>
      <c r="B26" s="56" t="s">
        <v>116</v>
      </c>
      <c r="C26" s="23" t="s">
        <v>177</v>
      </c>
      <c r="D26" s="24" t="s">
        <v>178</v>
      </c>
      <c r="E26" s="37" t="s">
        <v>147</v>
      </c>
      <c r="F26" s="38" t="s">
        <v>179</v>
      </c>
      <c r="G26" s="21" t="s">
        <v>133</v>
      </c>
    </row>
  </sheetData>
  <mergeCells count="2">
    <mergeCell ref="A3:G3"/>
    <mergeCell ref="A4:D4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H1" workbookViewId="0">
      <selection activeCell="W1" sqref="W1"/>
    </sheetView>
  </sheetViews>
  <sheetFormatPr baseColWidth="10" defaultRowHeight="15" x14ac:dyDescent="0.25"/>
  <cols>
    <col min="1" max="1" width="11.7109375" customWidth="1"/>
    <col min="2" max="2" width="14.7109375" style="15" customWidth="1"/>
    <col min="3" max="3" width="21.7109375" style="15" customWidth="1"/>
    <col min="4" max="4" width="22" style="15" customWidth="1"/>
    <col min="5" max="5" width="24.85546875" style="15" customWidth="1"/>
    <col min="6" max="6" width="22" style="15" customWidth="1"/>
    <col min="7" max="7" width="11.85546875" style="15" customWidth="1"/>
    <col min="8" max="8" width="15.42578125" style="15" customWidth="1"/>
    <col min="9" max="9" width="10.5703125" style="15" customWidth="1"/>
    <col min="10" max="10" width="9.28515625" style="15" customWidth="1"/>
    <col min="11" max="11" width="8.42578125" style="15" customWidth="1"/>
    <col min="12" max="12" width="11.7109375" style="15" customWidth="1"/>
    <col min="13" max="13" width="12.7109375" style="15" customWidth="1"/>
    <col min="14" max="14" width="9.140625" style="15" customWidth="1"/>
    <col min="15" max="15" width="7.85546875" style="15" customWidth="1"/>
    <col min="16" max="16" width="12.42578125" style="15" customWidth="1"/>
    <col min="17" max="17" width="10" style="15" customWidth="1"/>
    <col min="18" max="18" width="12" style="15" customWidth="1"/>
    <col min="19" max="19" width="10.7109375" style="15" customWidth="1"/>
    <col min="20" max="20" width="12" style="15" customWidth="1"/>
    <col min="21" max="21" width="10.42578125" style="15" customWidth="1"/>
    <col min="22" max="22" width="11.85546875" style="15" customWidth="1"/>
    <col min="23" max="23" width="14.28515625" style="44" customWidth="1"/>
    <col min="24" max="24" width="11.7109375" style="48" customWidth="1"/>
    <col min="25" max="25" width="12.5703125" customWidth="1"/>
  </cols>
  <sheetData>
    <row r="1" spans="1:25" x14ac:dyDescent="0.25">
      <c r="A1" s="7" t="s">
        <v>23</v>
      </c>
      <c r="B1" s="14"/>
      <c r="I1" s="15" t="s">
        <v>92</v>
      </c>
    </row>
    <row r="2" spans="1:25" x14ac:dyDescent="0.25">
      <c r="A2" s="7" t="s">
        <v>65</v>
      </c>
      <c r="B2" s="14"/>
    </row>
    <row r="3" spans="1:25" x14ac:dyDescent="0.25">
      <c r="A3" s="87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5" x14ac:dyDescent="0.25">
      <c r="A4" s="87" t="s">
        <v>66</v>
      </c>
      <c r="B4" s="87"/>
      <c r="C4" s="87"/>
      <c r="D4" s="87"/>
      <c r="E4" s="87"/>
      <c r="F4" s="87"/>
      <c r="G4" s="87"/>
      <c r="H4" s="67"/>
      <c r="I4" s="67"/>
      <c r="J4" s="67"/>
      <c r="K4" s="67"/>
      <c r="L4" s="67"/>
      <c r="M4" s="16"/>
      <c r="N4" s="16"/>
      <c r="O4" s="16"/>
      <c r="P4" s="16"/>
      <c r="Q4" s="16"/>
      <c r="R4" s="16"/>
      <c r="S4" s="16"/>
      <c r="T4" s="16"/>
      <c r="U4" s="16"/>
      <c r="V4" s="16"/>
      <c r="W4" s="45"/>
      <c r="X4" s="49"/>
    </row>
    <row r="5" spans="1:25" x14ac:dyDescent="0.25">
      <c r="A5" s="7" t="s">
        <v>24</v>
      </c>
      <c r="B5" s="14"/>
    </row>
    <row r="7" spans="1:25" s="1" customFormat="1" ht="60" customHeight="1" x14ac:dyDescent="0.25">
      <c r="A7" s="19" t="s">
        <v>1</v>
      </c>
      <c r="B7" s="19" t="s">
        <v>67</v>
      </c>
      <c r="C7" s="19" t="s">
        <v>3</v>
      </c>
      <c r="D7" s="19" t="s">
        <v>4</v>
      </c>
      <c r="E7" s="19" t="s">
        <v>99</v>
      </c>
      <c r="F7" s="19" t="s">
        <v>85</v>
      </c>
      <c r="G7" s="19" t="s">
        <v>76</v>
      </c>
      <c r="H7" s="19" t="s">
        <v>77</v>
      </c>
      <c r="I7" s="19" t="s">
        <v>78</v>
      </c>
      <c r="J7" s="19" t="s">
        <v>79</v>
      </c>
      <c r="K7" s="19" t="s">
        <v>80</v>
      </c>
      <c r="L7" s="19" t="s">
        <v>81</v>
      </c>
      <c r="M7" s="19" t="s">
        <v>82</v>
      </c>
      <c r="N7" s="19" t="s">
        <v>83</v>
      </c>
      <c r="O7" s="19" t="s">
        <v>84</v>
      </c>
      <c r="P7" s="70" t="s">
        <v>181</v>
      </c>
      <c r="Q7" s="70" t="s">
        <v>182</v>
      </c>
      <c r="R7" s="70" t="s">
        <v>183</v>
      </c>
      <c r="S7" s="70" t="s">
        <v>180</v>
      </c>
      <c r="T7" s="70" t="s">
        <v>226</v>
      </c>
      <c r="U7" s="70" t="s">
        <v>227</v>
      </c>
      <c r="V7" s="70" t="s">
        <v>228</v>
      </c>
      <c r="W7" s="46" t="s">
        <v>184</v>
      </c>
      <c r="X7" s="50" t="s">
        <v>185</v>
      </c>
      <c r="Y7" s="65" t="s">
        <v>98</v>
      </c>
    </row>
    <row r="8" spans="1:25" ht="8.25" customHeight="1" thickBot="1" x14ac:dyDescent="0.3">
      <c r="A8" s="3"/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7"/>
      <c r="T8" s="17"/>
      <c r="U8" s="17"/>
      <c r="V8" s="17"/>
      <c r="W8" s="47"/>
      <c r="X8" s="51"/>
    </row>
    <row r="9" spans="1:25" s="2" customFormat="1" ht="190.5" customHeight="1" thickBot="1" x14ac:dyDescent="0.3">
      <c r="A9" s="25" t="s">
        <v>2</v>
      </c>
      <c r="B9" s="36" t="s">
        <v>43</v>
      </c>
      <c r="C9" s="37" t="s">
        <v>93</v>
      </c>
      <c r="D9" s="38" t="s">
        <v>74</v>
      </c>
      <c r="E9" s="27" t="s">
        <v>141</v>
      </c>
      <c r="F9" s="37" t="s">
        <v>186</v>
      </c>
      <c r="G9" s="28" t="s">
        <v>86</v>
      </c>
      <c r="H9" s="27" t="s">
        <v>187</v>
      </c>
      <c r="I9" s="27" t="s">
        <v>87</v>
      </c>
      <c r="J9" s="27" t="s">
        <v>88</v>
      </c>
      <c r="K9" s="27" t="s">
        <v>89</v>
      </c>
      <c r="L9" s="27" t="s">
        <v>90</v>
      </c>
      <c r="M9" s="27">
        <v>1</v>
      </c>
      <c r="N9" s="28" t="s">
        <v>91</v>
      </c>
      <c r="O9" s="28">
        <v>2020</v>
      </c>
      <c r="P9" s="71">
        <v>58470</v>
      </c>
      <c r="Q9" s="71">
        <v>117883</v>
      </c>
      <c r="R9" s="71">
        <f>Q9+M9</f>
        <v>117884</v>
      </c>
      <c r="S9" s="71">
        <f>R9+M9</f>
        <v>117885</v>
      </c>
      <c r="T9" s="71">
        <v>58470</v>
      </c>
      <c r="U9" s="71">
        <v>117883</v>
      </c>
      <c r="V9" s="71">
        <f>T9/U9*100</f>
        <v>49.600027145559579</v>
      </c>
      <c r="W9" s="43">
        <f>+V9-S9</f>
        <v>-117835.39997285444</v>
      </c>
      <c r="X9" s="52" t="s">
        <v>188</v>
      </c>
      <c r="Y9" s="66" t="s">
        <v>144</v>
      </c>
    </row>
    <row r="10" spans="1:25" s="1" customFormat="1" ht="119.25" customHeight="1" thickBot="1" x14ac:dyDescent="0.3">
      <c r="A10" s="26" t="s">
        <v>7</v>
      </c>
      <c r="B10" s="36" t="s">
        <v>69</v>
      </c>
      <c r="C10" s="37" t="s">
        <v>70</v>
      </c>
      <c r="D10" s="38" t="s">
        <v>148</v>
      </c>
      <c r="E10" s="27" t="s">
        <v>141</v>
      </c>
      <c r="F10" s="37" t="s">
        <v>189</v>
      </c>
      <c r="G10" s="28" t="s">
        <v>86</v>
      </c>
      <c r="H10" s="27" t="s">
        <v>190</v>
      </c>
      <c r="I10" s="27" t="s">
        <v>87</v>
      </c>
      <c r="J10" s="27" t="s">
        <v>88</v>
      </c>
      <c r="K10" s="27" t="s">
        <v>89</v>
      </c>
      <c r="L10" s="27" t="s">
        <v>90</v>
      </c>
      <c r="M10" s="27">
        <v>1</v>
      </c>
      <c r="N10" s="28" t="s">
        <v>91</v>
      </c>
      <c r="O10" s="28">
        <v>2020</v>
      </c>
      <c r="P10" s="73">
        <v>50</v>
      </c>
      <c r="Q10" s="73">
        <v>58470</v>
      </c>
      <c r="R10" s="73">
        <f>+P10/Q10*100</f>
        <v>8.5513938772019835E-2</v>
      </c>
      <c r="S10" s="73">
        <f>R10+M10</f>
        <v>1.0855139387720198</v>
      </c>
      <c r="T10" s="73">
        <v>50</v>
      </c>
      <c r="U10" s="73">
        <v>58470</v>
      </c>
      <c r="V10" s="73">
        <f>+T10/U10*100</f>
        <v>8.5513938772019835E-2</v>
      </c>
      <c r="W10" s="72" t="e">
        <f>(Q10/#REF!)-3*100</f>
        <v>#REF!</v>
      </c>
      <c r="X10" s="72">
        <v>60436.95</v>
      </c>
      <c r="Y10" s="66" t="s">
        <v>144</v>
      </c>
    </row>
    <row r="11" spans="1:25" ht="132.75" thickBot="1" x14ac:dyDescent="0.3">
      <c r="A11" s="74" t="s">
        <v>8</v>
      </c>
      <c r="B11" s="75" t="s">
        <v>54</v>
      </c>
      <c r="C11" s="68" t="s">
        <v>149</v>
      </c>
      <c r="D11" s="69" t="s">
        <v>150</v>
      </c>
      <c r="E11" s="76" t="s">
        <v>141</v>
      </c>
      <c r="F11" s="68" t="s">
        <v>191</v>
      </c>
      <c r="G11" s="77" t="s">
        <v>86</v>
      </c>
      <c r="H11" s="76" t="s">
        <v>192</v>
      </c>
      <c r="I11" s="76" t="s">
        <v>87</v>
      </c>
      <c r="J11" s="76" t="s">
        <v>88</v>
      </c>
      <c r="K11" s="76" t="s">
        <v>89</v>
      </c>
      <c r="L11" s="76" t="s">
        <v>90</v>
      </c>
      <c r="M11" s="76">
        <v>1</v>
      </c>
      <c r="N11" s="77" t="s">
        <v>193</v>
      </c>
      <c r="O11" s="28">
        <v>2020</v>
      </c>
      <c r="P11" s="78">
        <v>0</v>
      </c>
      <c r="Q11" s="78">
        <v>50</v>
      </c>
      <c r="R11" s="78">
        <f t="shared" ref="R11:R26" si="0">+P11/Q11*100</f>
        <v>0</v>
      </c>
      <c r="S11" s="78">
        <f>+R11+M11</f>
        <v>1</v>
      </c>
      <c r="T11" s="78">
        <v>0</v>
      </c>
      <c r="U11" s="78">
        <v>50</v>
      </c>
      <c r="V11" s="78">
        <f t="shared" ref="V11:V26" si="1">+T11/U11*100</f>
        <v>0</v>
      </c>
      <c r="W11" s="79">
        <f>+V11-S11</f>
        <v>-1</v>
      </c>
      <c r="X11" s="80" t="s">
        <v>188</v>
      </c>
      <c r="Y11" s="81" t="s">
        <v>144</v>
      </c>
    </row>
    <row r="12" spans="1:25" ht="192" x14ac:dyDescent="0.25">
      <c r="A12" s="29" t="s">
        <v>9</v>
      </c>
      <c r="B12" s="56" t="s">
        <v>60</v>
      </c>
      <c r="C12" s="39" t="s">
        <v>95</v>
      </c>
      <c r="D12" s="40" t="s">
        <v>151</v>
      </c>
      <c r="E12" s="27" t="s">
        <v>138</v>
      </c>
      <c r="F12" s="39" t="s">
        <v>194</v>
      </c>
      <c r="G12" s="28" t="s">
        <v>86</v>
      </c>
      <c r="H12" s="27" t="s">
        <v>195</v>
      </c>
      <c r="I12" s="27" t="s">
        <v>87</v>
      </c>
      <c r="J12" s="27" t="s">
        <v>88</v>
      </c>
      <c r="K12" s="27" t="s">
        <v>89</v>
      </c>
      <c r="L12" s="27" t="s">
        <v>90</v>
      </c>
      <c r="M12" s="27">
        <v>1</v>
      </c>
      <c r="N12" s="28" t="s">
        <v>196</v>
      </c>
      <c r="O12" s="28">
        <v>2020</v>
      </c>
      <c r="P12" s="72">
        <v>1</v>
      </c>
      <c r="Q12" s="72">
        <v>2</v>
      </c>
      <c r="R12" s="72">
        <f t="shared" si="0"/>
        <v>50</v>
      </c>
      <c r="S12" s="72">
        <f>R12+M12</f>
        <v>51</v>
      </c>
      <c r="T12" s="72">
        <v>1</v>
      </c>
      <c r="U12" s="72">
        <v>2</v>
      </c>
      <c r="V12" s="72">
        <f t="shared" si="1"/>
        <v>50</v>
      </c>
      <c r="W12" s="72">
        <f>+V12-S12</f>
        <v>-1</v>
      </c>
      <c r="X12" s="52" t="s">
        <v>188</v>
      </c>
      <c r="Y12" s="66" t="s">
        <v>144</v>
      </c>
    </row>
    <row r="13" spans="1:25" ht="132" x14ac:dyDescent="0.25">
      <c r="A13" s="29" t="s">
        <v>10</v>
      </c>
      <c r="B13" s="56" t="s">
        <v>55</v>
      </c>
      <c r="C13" s="23" t="s">
        <v>123</v>
      </c>
      <c r="D13" s="24" t="s">
        <v>153</v>
      </c>
      <c r="E13" s="27" t="s">
        <v>141</v>
      </c>
      <c r="F13" s="23" t="s">
        <v>197</v>
      </c>
      <c r="G13" s="28" t="s">
        <v>86</v>
      </c>
      <c r="H13" s="27" t="s">
        <v>198</v>
      </c>
      <c r="I13" s="27" t="s">
        <v>87</v>
      </c>
      <c r="J13" s="27" t="s">
        <v>88</v>
      </c>
      <c r="K13" s="27" t="s">
        <v>89</v>
      </c>
      <c r="L13" s="27" t="s">
        <v>90</v>
      </c>
      <c r="M13" s="27">
        <v>1</v>
      </c>
      <c r="N13" s="28" t="s">
        <v>196</v>
      </c>
      <c r="O13" s="28">
        <v>2020</v>
      </c>
      <c r="P13" s="72">
        <v>0</v>
      </c>
      <c r="Q13" s="72">
        <v>20</v>
      </c>
      <c r="R13" s="72">
        <f t="shared" si="0"/>
        <v>0</v>
      </c>
      <c r="S13" s="72">
        <f>+R13+M13</f>
        <v>1</v>
      </c>
      <c r="T13" s="72">
        <v>0</v>
      </c>
      <c r="U13" s="72">
        <v>20</v>
      </c>
      <c r="V13" s="72">
        <f t="shared" si="1"/>
        <v>0</v>
      </c>
      <c r="W13" s="72">
        <f t="shared" ref="W13:W26" si="2">+V13-R13</f>
        <v>0</v>
      </c>
      <c r="X13" s="52" t="s">
        <v>188</v>
      </c>
      <c r="Y13" s="66" t="s">
        <v>144</v>
      </c>
    </row>
    <row r="14" spans="1:25" ht="132.75" thickBot="1" x14ac:dyDescent="0.3">
      <c r="A14" s="29" t="s">
        <v>11</v>
      </c>
      <c r="B14" s="58" t="s">
        <v>56</v>
      </c>
      <c r="C14" s="23" t="s">
        <v>124</v>
      </c>
      <c r="D14" s="24" t="s">
        <v>154</v>
      </c>
      <c r="E14" s="27" t="s">
        <v>141</v>
      </c>
      <c r="F14" s="23" t="s">
        <v>199</v>
      </c>
      <c r="G14" s="28" t="s">
        <v>86</v>
      </c>
      <c r="H14" s="27" t="s">
        <v>200</v>
      </c>
      <c r="I14" s="27" t="s">
        <v>87</v>
      </c>
      <c r="J14" s="27" t="s">
        <v>88</v>
      </c>
      <c r="K14" s="27" t="s">
        <v>89</v>
      </c>
      <c r="L14" s="27" t="s">
        <v>90</v>
      </c>
      <c r="M14" s="27">
        <v>1</v>
      </c>
      <c r="N14" s="28" t="s">
        <v>196</v>
      </c>
      <c r="O14" s="28">
        <v>2020</v>
      </c>
      <c r="P14" s="72">
        <v>0</v>
      </c>
      <c r="Q14" s="72">
        <v>20</v>
      </c>
      <c r="R14" s="72">
        <f t="shared" si="0"/>
        <v>0</v>
      </c>
      <c r="S14" s="72">
        <f>+R14+M14</f>
        <v>1</v>
      </c>
      <c r="T14" s="72">
        <v>0</v>
      </c>
      <c r="U14" s="72">
        <v>20</v>
      </c>
      <c r="V14" s="72">
        <f t="shared" si="1"/>
        <v>0</v>
      </c>
      <c r="W14" s="72">
        <f t="shared" si="2"/>
        <v>0</v>
      </c>
      <c r="X14" s="52" t="s">
        <v>188</v>
      </c>
      <c r="Y14" s="66" t="s">
        <v>144</v>
      </c>
    </row>
    <row r="15" spans="1:25" ht="216.75" thickBot="1" x14ac:dyDescent="0.3">
      <c r="A15" s="29" t="s">
        <v>12</v>
      </c>
      <c r="B15" s="54" t="s">
        <v>58</v>
      </c>
      <c r="C15" s="39" t="s">
        <v>155</v>
      </c>
      <c r="D15" s="40" t="s">
        <v>156</v>
      </c>
      <c r="E15" s="27" t="s">
        <v>143</v>
      </c>
      <c r="F15" s="39" t="s">
        <v>201</v>
      </c>
      <c r="G15" s="28" t="s">
        <v>86</v>
      </c>
      <c r="H15" s="27" t="s">
        <v>202</v>
      </c>
      <c r="I15" s="27" t="s">
        <v>87</v>
      </c>
      <c r="J15" s="27" t="s">
        <v>88</v>
      </c>
      <c r="K15" s="27" t="s">
        <v>89</v>
      </c>
      <c r="L15" s="27" t="s">
        <v>90</v>
      </c>
      <c r="M15" s="27">
        <v>1</v>
      </c>
      <c r="N15" s="28" t="s">
        <v>193</v>
      </c>
      <c r="O15" s="28">
        <v>2020</v>
      </c>
      <c r="P15" s="82">
        <v>3</v>
      </c>
      <c r="Q15" s="82">
        <v>3</v>
      </c>
      <c r="R15" s="82">
        <f t="shared" si="0"/>
        <v>100</v>
      </c>
      <c r="S15" s="72">
        <f>+R15+M15</f>
        <v>101</v>
      </c>
      <c r="T15" s="82">
        <v>3</v>
      </c>
      <c r="U15" s="82">
        <v>3</v>
      </c>
      <c r="V15" s="82">
        <f t="shared" si="1"/>
        <v>100</v>
      </c>
      <c r="W15" s="72">
        <f t="shared" si="2"/>
        <v>0</v>
      </c>
      <c r="X15" s="83" t="s">
        <v>203</v>
      </c>
      <c r="Y15" s="66" t="s">
        <v>144</v>
      </c>
    </row>
    <row r="16" spans="1:25" ht="124.5" thickBot="1" x14ac:dyDescent="0.3">
      <c r="A16" s="29" t="s">
        <v>9</v>
      </c>
      <c r="B16" s="56" t="s">
        <v>117</v>
      </c>
      <c r="C16" s="39" t="s">
        <v>157</v>
      </c>
      <c r="D16" s="40" t="s">
        <v>158</v>
      </c>
      <c r="E16" s="27" t="s">
        <v>142</v>
      </c>
      <c r="F16" s="39" t="s">
        <v>204</v>
      </c>
      <c r="G16" s="28" t="s">
        <v>86</v>
      </c>
      <c r="H16" s="27" t="s">
        <v>205</v>
      </c>
      <c r="I16" s="27" t="s">
        <v>87</v>
      </c>
      <c r="J16" s="27" t="s">
        <v>88</v>
      </c>
      <c r="K16" s="27" t="s">
        <v>89</v>
      </c>
      <c r="L16" s="27" t="s">
        <v>90</v>
      </c>
      <c r="M16" s="27">
        <v>1</v>
      </c>
      <c r="N16" s="28" t="s">
        <v>196</v>
      </c>
      <c r="O16" s="28">
        <v>2020</v>
      </c>
      <c r="P16" s="72">
        <v>94</v>
      </c>
      <c r="Q16" s="72">
        <v>50</v>
      </c>
      <c r="R16" s="72">
        <f t="shared" si="0"/>
        <v>188</v>
      </c>
      <c r="S16" s="72">
        <f>+R16+M16</f>
        <v>189</v>
      </c>
      <c r="T16" s="72">
        <v>123</v>
      </c>
      <c r="U16" s="72">
        <v>50</v>
      </c>
      <c r="V16" s="72">
        <f t="shared" si="1"/>
        <v>246</v>
      </c>
      <c r="W16" s="72">
        <f t="shared" si="2"/>
        <v>58</v>
      </c>
      <c r="X16" s="83" t="s">
        <v>203</v>
      </c>
      <c r="Y16" s="66" t="s">
        <v>144</v>
      </c>
    </row>
    <row r="17" spans="1:25" ht="123.75" x14ac:dyDescent="0.25">
      <c r="A17" s="29" t="s">
        <v>10</v>
      </c>
      <c r="B17" s="56" t="s">
        <v>111</v>
      </c>
      <c r="C17" s="23" t="s">
        <v>159</v>
      </c>
      <c r="D17" s="40" t="s">
        <v>160</v>
      </c>
      <c r="E17" s="27" t="s">
        <v>142</v>
      </c>
      <c r="F17" s="23" t="s">
        <v>206</v>
      </c>
      <c r="G17" s="28" t="s">
        <v>86</v>
      </c>
      <c r="H17" s="27" t="s">
        <v>207</v>
      </c>
      <c r="I17" s="27" t="s">
        <v>87</v>
      </c>
      <c r="J17" s="27" t="s">
        <v>88</v>
      </c>
      <c r="K17" s="27" t="s">
        <v>89</v>
      </c>
      <c r="L17" s="27" t="s">
        <v>90</v>
      </c>
      <c r="M17" s="27">
        <v>1</v>
      </c>
      <c r="N17" s="28" t="s">
        <v>196</v>
      </c>
      <c r="O17" s="28">
        <v>2020</v>
      </c>
      <c r="P17" s="72">
        <v>107</v>
      </c>
      <c r="Q17" s="72">
        <v>70</v>
      </c>
      <c r="R17" s="72">
        <f t="shared" si="0"/>
        <v>152.85714285714283</v>
      </c>
      <c r="S17" s="72">
        <f t="shared" ref="S17:S26" si="3">+R17+M15</f>
        <v>153.85714285714283</v>
      </c>
      <c r="T17" s="72">
        <v>188</v>
      </c>
      <c r="U17" s="72">
        <v>100</v>
      </c>
      <c r="V17" s="72">
        <f t="shared" si="1"/>
        <v>188</v>
      </c>
      <c r="W17" s="72">
        <f t="shared" si="2"/>
        <v>35.142857142857167</v>
      </c>
      <c r="X17" s="72" t="s">
        <v>203</v>
      </c>
      <c r="Y17" s="66" t="s">
        <v>144</v>
      </c>
    </row>
    <row r="18" spans="1:25" ht="132" x14ac:dyDescent="0.25">
      <c r="A18" s="29" t="s">
        <v>11</v>
      </c>
      <c r="B18" s="59" t="s">
        <v>112</v>
      </c>
      <c r="C18" s="41" t="s">
        <v>161</v>
      </c>
      <c r="D18" s="42" t="s">
        <v>162</v>
      </c>
      <c r="E18" s="27" t="s">
        <v>141</v>
      </c>
      <c r="F18" s="23" t="s">
        <v>208</v>
      </c>
      <c r="G18" s="28" t="s">
        <v>86</v>
      </c>
      <c r="H18" s="27" t="s">
        <v>209</v>
      </c>
      <c r="I18" s="27" t="s">
        <v>87</v>
      </c>
      <c r="J18" s="27" t="s">
        <v>88</v>
      </c>
      <c r="K18" s="27" t="s">
        <v>89</v>
      </c>
      <c r="L18" s="27" t="s">
        <v>90</v>
      </c>
      <c r="M18" s="27">
        <v>1</v>
      </c>
      <c r="N18" s="28" t="s">
        <v>196</v>
      </c>
      <c r="O18" s="28">
        <v>2020</v>
      </c>
      <c r="P18" s="72">
        <v>133</v>
      </c>
      <c r="Q18" s="72">
        <v>100</v>
      </c>
      <c r="R18" s="72">
        <f t="shared" si="0"/>
        <v>133</v>
      </c>
      <c r="S18" s="72">
        <f t="shared" si="3"/>
        <v>134</v>
      </c>
      <c r="T18" s="72">
        <v>133</v>
      </c>
      <c r="U18" s="72">
        <v>100</v>
      </c>
      <c r="V18" s="72">
        <v>153</v>
      </c>
      <c r="W18" s="72">
        <f t="shared" si="2"/>
        <v>20</v>
      </c>
      <c r="X18" s="72" t="s">
        <v>203</v>
      </c>
      <c r="Y18" s="66" t="s">
        <v>144</v>
      </c>
    </row>
    <row r="19" spans="1:25" ht="124.5" thickBot="1" x14ac:dyDescent="0.3">
      <c r="A19" s="29" t="s">
        <v>13</v>
      </c>
      <c r="B19" s="61" t="s">
        <v>57</v>
      </c>
      <c r="C19" s="20" t="s">
        <v>163</v>
      </c>
      <c r="D19" s="20" t="s">
        <v>164</v>
      </c>
      <c r="E19" s="27" t="s">
        <v>139</v>
      </c>
      <c r="F19" s="20" t="s">
        <v>210</v>
      </c>
      <c r="G19" s="28" t="s">
        <v>86</v>
      </c>
      <c r="H19" s="27" t="s">
        <v>211</v>
      </c>
      <c r="I19" s="27" t="s">
        <v>87</v>
      </c>
      <c r="J19" s="27" t="s">
        <v>88</v>
      </c>
      <c r="K19" s="27" t="s">
        <v>89</v>
      </c>
      <c r="L19" s="27" t="s">
        <v>90</v>
      </c>
      <c r="M19" s="27">
        <v>1</v>
      </c>
      <c r="N19" s="28" t="s">
        <v>193</v>
      </c>
      <c r="O19" s="28">
        <v>2020</v>
      </c>
      <c r="P19" s="72">
        <v>1</v>
      </c>
      <c r="Q19" s="72">
        <v>1</v>
      </c>
      <c r="R19" s="72">
        <f t="shared" si="0"/>
        <v>100</v>
      </c>
      <c r="S19" s="72">
        <f t="shared" si="3"/>
        <v>101</v>
      </c>
      <c r="T19" s="72">
        <v>1</v>
      </c>
      <c r="U19" s="72">
        <v>1</v>
      </c>
      <c r="V19" s="72">
        <f t="shared" si="1"/>
        <v>100</v>
      </c>
      <c r="W19" s="72">
        <f t="shared" si="2"/>
        <v>0</v>
      </c>
      <c r="X19" s="72" t="s">
        <v>188</v>
      </c>
      <c r="Y19" s="66" t="s">
        <v>144</v>
      </c>
    </row>
    <row r="20" spans="1:25" ht="124.5" thickBot="1" x14ac:dyDescent="0.3">
      <c r="A20" s="29" t="s">
        <v>9</v>
      </c>
      <c r="B20" s="61" t="s">
        <v>118</v>
      </c>
      <c r="C20" s="20" t="s">
        <v>165</v>
      </c>
      <c r="D20" s="38" t="s">
        <v>166</v>
      </c>
      <c r="E20" s="27" t="s">
        <v>139</v>
      </c>
      <c r="F20" s="20" t="s">
        <v>212</v>
      </c>
      <c r="G20" s="28" t="s">
        <v>86</v>
      </c>
      <c r="H20" s="20" t="s">
        <v>213</v>
      </c>
      <c r="I20" s="27" t="s">
        <v>87</v>
      </c>
      <c r="J20" s="27" t="s">
        <v>88</v>
      </c>
      <c r="K20" s="27" t="s">
        <v>89</v>
      </c>
      <c r="L20" s="27" t="s">
        <v>90</v>
      </c>
      <c r="M20" s="27">
        <v>1</v>
      </c>
      <c r="N20" s="28" t="s">
        <v>196</v>
      </c>
      <c r="O20" s="28">
        <v>2020</v>
      </c>
      <c r="P20" s="72">
        <v>0</v>
      </c>
      <c r="Q20" s="72">
        <v>100</v>
      </c>
      <c r="R20" s="72">
        <f t="shared" si="0"/>
        <v>0</v>
      </c>
      <c r="S20" s="72">
        <f t="shared" si="3"/>
        <v>1</v>
      </c>
      <c r="T20" s="72">
        <v>0</v>
      </c>
      <c r="U20" s="72">
        <v>100</v>
      </c>
      <c r="V20" s="72">
        <f t="shared" si="1"/>
        <v>0</v>
      </c>
      <c r="W20" s="72">
        <f t="shared" si="2"/>
        <v>0</v>
      </c>
      <c r="X20" s="72" t="s">
        <v>188</v>
      </c>
      <c r="Y20" s="66" t="s">
        <v>144</v>
      </c>
    </row>
    <row r="21" spans="1:25" ht="132.75" thickBot="1" x14ac:dyDescent="0.3">
      <c r="A21" s="29" t="s">
        <v>10</v>
      </c>
      <c r="B21" s="61" t="s">
        <v>128</v>
      </c>
      <c r="C21" s="20" t="s">
        <v>167</v>
      </c>
      <c r="D21" s="38" t="s">
        <v>168</v>
      </c>
      <c r="E21" s="34" t="s">
        <v>140</v>
      </c>
      <c r="F21" s="20" t="s">
        <v>214</v>
      </c>
      <c r="G21" s="28" t="s">
        <v>86</v>
      </c>
      <c r="H21" s="27" t="s">
        <v>215</v>
      </c>
      <c r="I21" s="27" t="s">
        <v>87</v>
      </c>
      <c r="J21" s="27" t="s">
        <v>88</v>
      </c>
      <c r="K21" s="27" t="s">
        <v>89</v>
      </c>
      <c r="L21" s="27" t="s">
        <v>90</v>
      </c>
      <c r="M21" s="27">
        <v>1</v>
      </c>
      <c r="N21" s="28" t="s">
        <v>196</v>
      </c>
      <c r="O21" s="28">
        <v>2020</v>
      </c>
      <c r="P21" s="72">
        <v>1</v>
      </c>
      <c r="Q21" s="72">
        <v>1</v>
      </c>
      <c r="R21" s="72">
        <f t="shared" si="0"/>
        <v>100</v>
      </c>
      <c r="S21" s="72">
        <f t="shared" si="3"/>
        <v>101</v>
      </c>
      <c r="T21" s="72">
        <v>1</v>
      </c>
      <c r="U21" s="72">
        <v>1</v>
      </c>
      <c r="V21" s="72">
        <f t="shared" si="1"/>
        <v>100</v>
      </c>
      <c r="W21" s="72">
        <f t="shared" si="2"/>
        <v>0</v>
      </c>
      <c r="X21" s="72" t="s">
        <v>203</v>
      </c>
      <c r="Y21" s="66" t="s">
        <v>144</v>
      </c>
    </row>
    <row r="22" spans="1:25" ht="124.5" thickBot="1" x14ac:dyDescent="0.3">
      <c r="A22" s="29" t="s">
        <v>11</v>
      </c>
      <c r="B22" s="61" t="s">
        <v>114</v>
      </c>
      <c r="C22" s="20" t="s">
        <v>169</v>
      </c>
      <c r="D22" s="38" t="s">
        <v>170</v>
      </c>
      <c r="E22" s="34" t="s">
        <v>140</v>
      </c>
      <c r="F22" s="20" t="s">
        <v>216</v>
      </c>
      <c r="G22" s="28" t="s">
        <v>86</v>
      </c>
      <c r="H22" s="20" t="s">
        <v>217</v>
      </c>
      <c r="I22" s="27" t="s">
        <v>87</v>
      </c>
      <c r="J22" s="27" t="s">
        <v>88</v>
      </c>
      <c r="K22" s="27" t="s">
        <v>89</v>
      </c>
      <c r="L22" s="27" t="s">
        <v>90</v>
      </c>
      <c r="M22" s="27">
        <v>1</v>
      </c>
      <c r="N22" s="28" t="s">
        <v>196</v>
      </c>
      <c r="O22" s="28">
        <v>2020</v>
      </c>
      <c r="P22" s="72">
        <v>0</v>
      </c>
      <c r="Q22" s="72">
        <v>60</v>
      </c>
      <c r="R22" s="72">
        <f t="shared" si="0"/>
        <v>0</v>
      </c>
      <c r="S22" s="72">
        <f t="shared" si="3"/>
        <v>1</v>
      </c>
      <c r="T22" s="72">
        <v>0</v>
      </c>
      <c r="U22" s="72">
        <v>60</v>
      </c>
      <c r="V22" s="72">
        <f t="shared" si="1"/>
        <v>0</v>
      </c>
      <c r="W22" s="72">
        <f t="shared" si="2"/>
        <v>0</v>
      </c>
      <c r="X22" s="72" t="s">
        <v>188</v>
      </c>
      <c r="Y22" s="66" t="s">
        <v>144</v>
      </c>
    </row>
    <row r="23" spans="1:25" ht="123.75" x14ac:dyDescent="0.25">
      <c r="A23" s="29" t="s">
        <v>68</v>
      </c>
      <c r="B23" s="64" t="s">
        <v>119</v>
      </c>
      <c r="C23" s="21" t="s">
        <v>171</v>
      </c>
      <c r="D23" s="22" t="s">
        <v>172</v>
      </c>
      <c r="E23" s="34" t="s">
        <v>140</v>
      </c>
      <c r="F23" s="21" t="s">
        <v>218</v>
      </c>
      <c r="G23" s="28" t="s">
        <v>86</v>
      </c>
      <c r="H23" s="21" t="s">
        <v>219</v>
      </c>
      <c r="I23" s="27" t="s">
        <v>87</v>
      </c>
      <c r="J23" s="27" t="s">
        <v>88</v>
      </c>
      <c r="K23" s="27" t="s">
        <v>89</v>
      </c>
      <c r="L23" s="27" t="s">
        <v>90</v>
      </c>
      <c r="M23" s="27">
        <v>1</v>
      </c>
      <c r="N23" s="28" t="s">
        <v>193</v>
      </c>
      <c r="O23" s="28">
        <v>2020</v>
      </c>
      <c r="P23" s="72">
        <v>73</v>
      </c>
      <c r="Q23" s="72">
        <v>65</v>
      </c>
      <c r="R23" s="72">
        <f t="shared" si="0"/>
        <v>112.30769230769231</v>
      </c>
      <c r="S23" s="72">
        <f t="shared" si="3"/>
        <v>113.30769230769231</v>
      </c>
      <c r="T23" s="72">
        <v>200</v>
      </c>
      <c r="U23" s="72">
        <v>100</v>
      </c>
      <c r="V23" s="72">
        <f t="shared" si="1"/>
        <v>200</v>
      </c>
      <c r="W23" s="72">
        <f t="shared" si="2"/>
        <v>87.692307692307693</v>
      </c>
      <c r="X23" s="72" t="s">
        <v>203</v>
      </c>
      <c r="Y23" s="66" t="s">
        <v>144</v>
      </c>
    </row>
    <row r="24" spans="1:25" ht="132" x14ac:dyDescent="0.25">
      <c r="A24" s="29" t="s">
        <v>9</v>
      </c>
      <c r="B24" s="56" t="s">
        <v>120</v>
      </c>
      <c r="C24" s="23" t="s">
        <v>173</v>
      </c>
      <c r="D24" s="22" t="s">
        <v>174</v>
      </c>
      <c r="E24" s="34" t="s">
        <v>140</v>
      </c>
      <c r="F24" s="23" t="s">
        <v>220</v>
      </c>
      <c r="G24" s="28" t="s">
        <v>86</v>
      </c>
      <c r="H24" s="27" t="s">
        <v>221</v>
      </c>
      <c r="I24" s="27" t="s">
        <v>87</v>
      </c>
      <c r="J24" s="27" t="s">
        <v>88</v>
      </c>
      <c r="K24" s="27" t="s">
        <v>89</v>
      </c>
      <c r="L24" s="27" t="s">
        <v>90</v>
      </c>
      <c r="M24" s="27">
        <v>1</v>
      </c>
      <c r="N24" s="28" t="s">
        <v>196</v>
      </c>
      <c r="O24" s="28">
        <v>2020</v>
      </c>
      <c r="P24" s="72">
        <v>1</v>
      </c>
      <c r="Q24" s="72">
        <v>1</v>
      </c>
      <c r="R24" s="72">
        <f t="shared" si="0"/>
        <v>100</v>
      </c>
      <c r="S24" s="72">
        <f t="shared" si="3"/>
        <v>101</v>
      </c>
      <c r="T24" s="72">
        <v>1</v>
      </c>
      <c r="U24" s="72">
        <v>1</v>
      </c>
      <c r="V24" s="72">
        <f t="shared" si="1"/>
        <v>100</v>
      </c>
      <c r="W24" s="72">
        <f t="shared" si="2"/>
        <v>0</v>
      </c>
      <c r="X24" s="72" t="s">
        <v>203</v>
      </c>
      <c r="Y24" s="66" t="s">
        <v>144</v>
      </c>
    </row>
    <row r="25" spans="1:25" ht="144" x14ac:dyDescent="0.25">
      <c r="A25" s="30" t="s">
        <v>10</v>
      </c>
      <c r="B25" s="56" t="s">
        <v>122</v>
      </c>
      <c r="C25" s="23" t="s">
        <v>175</v>
      </c>
      <c r="D25" s="22" t="s">
        <v>176</v>
      </c>
      <c r="E25" s="34" t="s">
        <v>140</v>
      </c>
      <c r="F25" s="23" t="s">
        <v>222</v>
      </c>
      <c r="G25" s="28" t="s">
        <v>86</v>
      </c>
      <c r="H25" s="27" t="s">
        <v>223</v>
      </c>
      <c r="I25" s="27" t="s">
        <v>87</v>
      </c>
      <c r="J25" s="27" t="s">
        <v>88</v>
      </c>
      <c r="K25" s="27" t="s">
        <v>89</v>
      </c>
      <c r="L25" s="27" t="s">
        <v>90</v>
      </c>
      <c r="M25" s="31">
        <v>1</v>
      </c>
      <c r="N25" s="28" t="s">
        <v>196</v>
      </c>
      <c r="O25" s="28">
        <v>2020</v>
      </c>
      <c r="P25" s="72">
        <v>1</v>
      </c>
      <c r="Q25" s="72">
        <v>1</v>
      </c>
      <c r="R25" s="72">
        <f t="shared" si="0"/>
        <v>100</v>
      </c>
      <c r="S25" s="72">
        <f t="shared" si="3"/>
        <v>101</v>
      </c>
      <c r="T25" s="72">
        <v>1</v>
      </c>
      <c r="U25" s="72">
        <v>1</v>
      </c>
      <c r="V25" s="72">
        <f t="shared" si="1"/>
        <v>100</v>
      </c>
      <c r="W25" s="72">
        <f t="shared" si="2"/>
        <v>0</v>
      </c>
      <c r="X25" s="72" t="s">
        <v>203</v>
      </c>
      <c r="Y25" s="66" t="s">
        <v>144</v>
      </c>
    </row>
    <row r="26" spans="1:25" ht="144" x14ac:dyDescent="0.25">
      <c r="A26" s="32" t="s">
        <v>11</v>
      </c>
      <c r="B26" s="56" t="s">
        <v>116</v>
      </c>
      <c r="C26" s="23" t="s">
        <v>177</v>
      </c>
      <c r="D26" s="24" t="s">
        <v>178</v>
      </c>
      <c r="E26" s="34" t="s">
        <v>140</v>
      </c>
      <c r="F26" s="23" t="s">
        <v>224</v>
      </c>
      <c r="G26" s="28" t="s">
        <v>86</v>
      </c>
      <c r="H26" s="27" t="s">
        <v>225</v>
      </c>
      <c r="I26" s="27" t="s">
        <v>87</v>
      </c>
      <c r="J26" s="27" t="s">
        <v>88</v>
      </c>
      <c r="K26" s="27" t="s">
        <v>89</v>
      </c>
      <c r="L26" s="27" t="s">
        <v>90</v>
      </c>
      <c r="M26" s="33">
        <v>1</v>
      </c>
      <c r="N26" s="28" t="s">
        <v>196</v>
      </c>
      <c r="O26" s="28">
        <v>2020</v>
      </c>
      <c r="P26" s="72">
        <v>1</v>
      </c>
      <c r="Q26" s="72">
        <v>1</v>
      </c>
      <c r="R26" s="72">
        <f t="shared" si="0"/>
        <v>100</v>
      </c>
      <c r="S26" s="72">
        <f t="shared" si="3"/>
        <v>101</v>
      </c>
      <c r="T26" s="72">
        <v>1</v>
      </c>
      <c r="U26" s="72">
        <v>1</v>
      </c>
      <c r="V26" s="72">
        <f t="shared" si="1"/>
        <v>100</v>
      </c>
      <c r="W26" s="72">
        <f t="shared" si="2"/>
        <v>0</v>
      </c>
      <c r="X26" s="72" t="s">
        <v>203</v>
      </c>
      <c r="Y26" s="66" t="s">
        <v>144</v>
      </c>
    </row>
  </sheetData>
  <mergeCells count="2">
    <mergeCell ref="A4:G4"/>
    <mergeCell ref="A3:X3"/>
  </mergeCells>
  <pageMargins left="0.7" right="0.7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PROBLEMAS</vt:lpstr>
      <vt:lpstr>OBJETIVOS</vt:lpstr>
      <vt:lpstr>MIR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Conta Bety</cp:lastModifiedBy>
  <cp:lastPrinted>2020-09-01T13:31:03Z</cp:lastPrinted>
  <dcterms:created xsi:type="dcterms:W3CDTF">2016-03-16T20:15:41Z</dcterms:created>
  <dcterms:modified xsi:type="dcterms:W3CDTF">2021-10-20T21:40:45Z</dcterms:modified>
</cp:coreProperties>
</file>