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i\Documents\INFORMACION 2018-2021\POA 2020\"/>
    </mc:Choice>
  </mc:AlternateContent>
  <xr:revisionPtr revIDLastSave="0" documentId="13_ncr:1_{E1F11B41-5FE4-4AF8-8C8F-1E30FF8A402A}" xr6:coauthVersionLast="37" xr6:coauthVersionMax="37" xr10:uidLastSave="{00000000-0000-0000-0000-000000000000}"/>
  <bookViews>
    <workbookView xWindow="0" yWindow="0" windowWidth="20490" windowHeight="7545" activeTab="3" xr2:uid="{44E22DC5-74A5-4D40-863B-FC75260143AB}"/>
  </bookViews>
  <sheets>
    <sheet name="ÁRBOL DE PROBLEMAS" sheetId="1" r:id="rId1"/>
    <sheet name="ÁRBOL DE OBJETIVOS" sheetId="2" r:id="rId2"/>
    <sheet name="MIR" sheetId="3" r:id="rId3"/>
    <sheet name="FICHA TÉCNICA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4" l="1"/>
  <c r="AB13" i="4"/>
  <c r="AB6" i="4"/>
  <c r="AB16" i="4"/>
  <c r="AB15" i="4"/>
  <c r="AB14" i="4"/>
  <c r="AB12" i="4"/>
  <c r="AB8" i="4"/>
  <c r="AB10" i="4"/>
  <c r="AB7" i="4"/>
  <c r="AB5" i="4"/>
  <c r="AB11" i="4"/>
  <c r="AE6" i="4" l="1"/>
  <c r="AE13" i="4"/>
  <c r="AE12" i="4"/>
  <c r="AE11" i="4"/>
  <c r="AE15" i="4"/>
  <c r="AE14" i="4"/>
  <c r="AE16" i="4"/>
  <c r="AE9" i="4"/>
  <c r="X7" i="4"/>
  <c r="AE7" i="4"/>
  <c r="C5" i="4" l="1"/>
  <c r="V16" i="4"/>
  <c r="X16" i="4" s="1"/>
  <c r="S16" i="4"/>
  <c r="C16" i="4"/>
  <c r="V15" i="4"/>
  <c r="X15" i="4" s="1"/>
  <c r="S15" i="4"/>
  <c r="C15" i="4"/>
  <c r="V14" i="4"/>
  <c r="S14" i="4"/>
  <c r="C14" i="4"/>
  <c r="V13" i="4"/>
  <c r="X13" i="4" s="1"/>
  <c r="S13" i="4"/>
  <c r="C13" i="4"/>
  <c r="V12" i="4"/>
  <c r="X12" i="4" s="1"/>
  <c r="S12" i="4"/>
  <c r="C12" i="4"/>
  <c r="V11" i="4"/>
  <c r="X11" i="4" s="1"/>
  <c r="S11" i="4"/>
  <c r="C11" i="4"/>
  <c r="V10" i="4"/>
  <c r="S10" i="4"/>
  <c r="C10" i="4"/>
  <c r="V9" i="4"/>
  <c r="X9" i="4" s="1"/>
  <c r="S9" i="4"/>
  <c r="C9" i="4"/>
  <c r="V8" i="4"/>
  <c r="X8" i="4" s="1"/>
  <c r="S8" i="4"/>
  <c r="C8" i="4"/>
  <c r="V7" i="4"/>
  <c r="S7" i="4"/>
  <c r="C7" i="4"/>
  <c r="V6" i="4"/>
  <c r="X6" i="4" s="1"/>
  <c r="S6" i="4"/>
  <c r="C6" i="4"/>
  <c r="C16" i="3"/>
  <c r="C15" i="3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<sst xmlns="http://schemas.openxmlformats.org/spreadsheetml/2006/main" count="1136" uniqueCount="171">
  <si>
    <t>ARBOL DE PROBLEMAS</t>
  </si>
  <si>
    <t>No hay confianza de los apaseenses en la aplicación de los recursos públicos del municipio, NO FAVORABLES</t>
  </si>
  <si>
    <t>Sociedad inconforme</t>
  </si>
  <si>
    <t>Incumplimiento de las metas del programa de gobierno municipal</t>
  </si>
  <si>
    <t>Mal desempeño del servidor público</t>
  </si>
  <si>
    <t>Aplicación de sanciones</t>
  </si>
  <si>
    <t>Incumplimiento de Planes de Trabajo</t>
  </si>
  <si>
    <t>Mala rendición de cuentas</t>
  </si>
  <si>
    <t xml:space="preserve">Quejas y denuncias  </t>
  </si>
  <si>
    <t>Dependencias de la administración desorganizadas</t>
  </si>
  <si>
    <t>Inexisitencia de resultados</t>
  </si>
  <si>
    <t>Baja credibilidad del ciudadano con los servidores publicos de Apaseo el Grande por el uso y aplicación de los recursos públicos del municipio</t>
  </si>
  <si>
    <t xml:space="preserve">disminuye la confianza del manejo de los recursos del municipio </t>
  </si>
  <si>
    <t>inadecuada actuacion y desempeño del servidor publico</t>
  </si>
  <si>
    <t>Inadecuada rendición de cuentas y transparencia de los recursos</t>
  </si>
  <si>
    <t>insuficiente control y vigilancia de los recursos publicos.</t>
  </si>
  <si>
    <t>Insatisfecha ciudadania con el actuar del servidor publico</t>
  </si>
  <si>
    <t xml:space="preserve">Inexistente evaluación al servidor público </t>
  </si>
  <si>
    <t>inadecuado seguimiento a las irregularidades detectadas por el manejo los recursos publicos del municipio</t>
  </si>
  <si>
    <t>inadecuado desempeño del servidor publico en el gobierno</t>
  </si>
  <si>
    <t>Inadecuados resultados obtenidos por el servidor publico</t>
  </si>
  <si>
    <t>inadecuada vigilancia en transparencia del servidor publico</t>
  </si>
  <si>
    <t>ARBOL DE OBJETIVOS</t>
  </si>
  <si>
    <t>Aumenta confianza de los ciudadanos con la administración de los recursos públicos del Municipio de manera permanente</t>
  </si>
  <si>
    <t>Cumplimiento de las metas del programa de gobierno municipal</t>
  </si>
  <si>
    <t>Sociedad conforme</t>
  </si>
  <si>
    <t>Administración pública eficiente</t>
  </si>
  <si>
    <t>Cumplimiento de Planes de Trabajo</t>
  </si>
  <si>
    <t>Inexistencia de sanciones</t>
  </si>
  <si>
    <t xml:space="preserve"> Rendición de cuentas</t>
  </si>
  <si>
    <t>Dependencias de la administración organizadas</t>
  </si>
  <si>
    <t xml:space="preserve">Inexistecia de Quejas y denuncias  </t>
  </si>
  <si>
    <t>Buen desempeño del servidor público</t>
  </si>
  <si>
    <t>Alta credibilidad del ciudadano con los servidores publicos de Apaseo el Grande por el uso y aplicación de los recursos públicos del municipio</t>
  </si>
  <si>
    <t xml:space="preserve">aumenta la confianza del manejo de los recursos del municipio </t>
  </si>
  <si>
    <t>adecuada actuacion y desempeño del servidor publico</t>
  </si>
  <si>
    <t>adecuada rendición de cuentas y transparencia de los recursos</t>
  </si>
  <si>
    <t>suficiente control y vigilancia de los recursos publico</t>
  </si>
  <si>
    <t>satisfecha ciudadania con el actuar del servidor publico</t>
  </si>
  <si>
    <t xml:space="preserve">existente evaluación al servidor público </t>
  </si>
  <si>
    <t>adecuado seguimiento a las irregularidades detectadas por el manejo los recursos publicos del municipio</t>
  </si>
  <si>
    <t>adecuado desempeño del servidor publico en el gobierno</t>
  </si>
  <si>
    <t>adecuados resultados obtenidos por el servidor publico</t>
  </si>
  <si>
    <t>adecuada vigilancia en transparencia del servidor publico</t>
  </si>
  <si>
    <t>proyecto especifico de programa de gobierno</t>
  </si>
  <si>
    <t>Programa presupuestario:</t>
  </si>
  <si>
    <t>RENDICIÓN DE CUENTAS DE FUNCIONARIOS Y SERVIDORES PÚBLICOS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</si>
  <si>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</si>
  <si>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</si>
  <si>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</si>
  <si>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</si>
  <si>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</si>
  <si>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</si>
  <si>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</si>
  <si>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FIN</t>
  </si>
  <si>
    <t xml:space="preserve">Construir un gobierno para todos, con eficiencia y transparencia en el actuar de la administración municipal, a traves de un aumento de  confianza  y credibilidad de los ciudadanos hacia el gobierno por el adecuado uso y aplicación de los recursos  públicos del municipio  </t>
  </si>
  <si>
    <t>Pocentaje de Administraciones públicas con espacios para la participación y/o consulta ciudadana por temas seleccionados</t>
  </si>
  <si>
    <t>Aumentar el 1 punto porcentual respecto del año anterior</t>
  </si>
  <si>
    <t>www.inegi.org.mx/temas/transparencia/</t>
  </si>
  <si>
    <t xml:space="preserve"> Hay participación de los ciudadanos, por lo cual exigen resultados</t>
  </si>
  <si>
    <t>PROPÓSITO</t>
  </si>
  <si>
    <t>Los ciudadanos tienen alta credibilidad con los servidores publicos por el adecuado uso y aplicación de los recursos publicos del municipio</t>
  </si>
  <si>
    <t xml:space="preserve">porcentaje de credibilidad de los ciudadanos con el gobierno </t>
  </si>
  <si>
    <t>Disminuir el 1 punto porcentual respecto del año anterior</t>
  </si>
  <si>
    <t>Los ciudadanos realizan denuncias contra los servidores públicos que incurren en posibles faltas administrativas</t>
  </si>
  <si>
    <t>COMPONENTE 1</t>
  </si>
  <si>
    <t>Programa de Auditorías de los recursos publicos de la administracion muncipal  implementado</t>
  </si>
  <si>
    <t>Porcentaje de auditorías y/o revisiones realizadas en el año</t>
  </si>
  <si>
    <t>Aumentar el 10% del año anterior</t>
  </si>
  <si>
    <t>www.inegi.org.mx/app/areasgeograficas/?ag=11#tabMCcollapse-Indicadores</t>
  </si>
  <si>
    <t>Servidores públicos proporcionan la información en tiempo y forma</t>
  </si>
  <si>
    <t>ACT1C1</t>
  </si>
  <si>
    <t>implementacion de programa de revisiones administrativas a las dependencias de la administración municipal</t>
  </si>
  <si>
    <t>Servidores públicos  proporcionan la información en tiempo y forma</t>
  </si>
  <si>
    <t>ACT2C1</t>
  </si>
  <si>
    <t>Atención y seguimiento a las observaciones y recomendaciones emitidad por instancias internas, estatales y federales</t>
  </si>
  <si>
    <t>Porcentaje  de seguimiento a las irregularidades detectadas por el organo de control interno</t>
  </si>
  <si>
    <t>www.plataformadetransparencia.org.mx</t>
  </si>
  <si>
    <t xml:space="preserve">Servidor público da contestacion a las observaciones, recomendaciones y sugerencias en tiempo. </t>
  </si>
  <si>
    <t>COMPONENTE 2</t>
  </si>
  <si>
    <t>Implementación del Programa Anticorrupción</t>
  </si>
  <si>
    <t>Porcentaje de la tasa de prevalencia de corrupción por cada cien mil habitantes en el Estado de Guanajuato</t>
  </si>
  <si>
    <t>Servidores públicos no proporcionan la información en tiempo y forma</t>
  </si>
  <si>
    <t>ACT1C2</t>
  </si>
  <si>
    <t>Implementacion de programa de quejas y denuncias interpuestas por los ciudadanos</t>
  </si>
  <si>
    <t>Porcentaje de las quejas, denuncias y sugerencias presentadas en el año</t>
  </si>
  <si>
    <t>Disminuir 10% respecto al año anterior</t>
  </si>
  <si>
    <t>Los ciudadanos se quejen de las posibles faltas que haya cometido el servidor publico</t>
  </si>
  <si>
    <t>ACT2C2</t>
  </si>
  <si>
    <t>Implementacion y seguimiento a presuntas faltas administativas cometidas por el servidor publico</t>
  </si>
  <si>
    <t>Porcentaje de servidores públicos de las administraciones municipales sancionados por cada mil servidores públicos</t>
  </si>
  <si>
    <t>https://www.inegi.org.mx/app/areasgeograficas/?ag=00#tabMCcollapse-Indicadores</t>
  </si>
  <si>
    <t>Hay información para iniciar el proceso de investigación</t>
  </si>
  <si>
    <t>COMPONENTE 3</t>
  </si>
  <si>
    <t>Programa de rendicion de cuentas y transparencia de los recursos implementado</t>
  </si>
  <si>
    <t>porcentaje de ciudadanos satisfechos con la rendicion de cuentas y transparencia de los recuros publicos</t>
  </si>
  <si>
    <t xml:space="preserve"> </t>
  </si>
  <si>
    <t>Los servidores publicos emiten adecuadamente la rendicion de cuentas y transparencia para los ciudadanos</t>
  </si>
  <si>
    <t>ACT1C3</t>
  </si>
  <si>
    <t>Implementación del sistema de declaraciones patrimoniales</t>
  </si>
  <si>
    <t>Porcentaje de declaraciones realizadas por los servidores públicos en el ejercicio</t>
  </si>
  <si>
    <t>Servidores públicos realizan su declaración en tiempo y forma en tiempo y forma</t>
  </si>
  <si>
    <t>ACT2C3</t>
  </si>
  <si>
    <t>Implementación de evaluaciones de desempeño a los programas presupuestarios</t>
  </si>
  <si>
    <t>Porcentaje de evaluaciones realizadas en el año</t>
  </si>
  <si>
    <t>Servidores públicos  proporcionan información en tiempo y forma</t>
  </si>
  <si>
    <t>ACT3C3</t>
  </si>
  <si>
    <t>Información de resultados de las Auditorías al H. Ayuntamiento</t>
  </si>
  <si>
    <t>Porcentaje de informes de resultados</t>
  </si>
  <si>
    <t>Servidores públicos cumplen con la normativa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</si>
  <si>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</si>
  <si>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</si>
  <si>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</si>
  <si>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</si>
  <si>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</si>
  <si>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</si>
  <si>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</si>
  <si>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</si>
  <si>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</si>
  <si>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DATO GENERAL DE LA FORMULA</t>
  </si>
  <si>
    <t>Año linea Base</t>
  </si>
  <si>
    <t>Valor línea base</t>
  </si>
  <si>
    <t>APLICACIÓN DE FORMULA 2018</t>
  </si>
  <si>
    <t>DATO GENERAL DE LA FORMULA 2019</t>
  </si>
  <si>
    <t>APLICACIÓN DE FORMULA</t>
  </si>
  <si>
    <t>LO ESPERADO</t>
  </si>
  <si>
    <t>lo logrado</t>
  </si>
  <si>
    <t>comentario</t>
  </si>
  <si>
    <t>Porcentaje de Administraciones públicas con espacios para la participación y/o consulta ciudadana por temas seleccionados</t>
  </si>
  <si>
    <t>Porcentaje</t>
  </si>
  <si>
    <t>Número de ciudadanos satisfechos/ numero total de ciudadanos encuestados * 100</t>
  </si>
  <si>
    <t>Ascendente</t>
  </si>
  <si>
    <t>Eficacia</t>
  </si>
  <si>
    <t>Estrategico</t>
  </si>
  <si>
    <t>impacto</t>
  </si>
  <si>
    <t>Anual</t>
  </si>
  <si>
    <t>…</t>
  </si>
  <si>
    <t>No hay datos en INEGI</t>
  </si>
  <si>
    <t>numero de encuestas de credibilidad del ciudadano hacia el gobierno / numero de encuestas realizadas *100</t>
  </si>
  <si>
    <t>gestion</t>
  </si>
  <si>
    <t>resultados</t>
  </si>
  <si>
    <t>Meta lograda</t>
  </si>
  <si>
    <t>porcentaje</t>
  </si>
  <si>
    <t>numero de dependencias auditadas en el año/numero total de instituciones publicas del municipio *100</t>
  </si>
  <si>
    <t>Eficiencia</t>
  </si>
  <si>
    <t>bienes y servicios</t>
  </si>
  <si>
    <t>Meta no lograda</t>
  </si>
  <si>
    <t>Total de observaciones y recomendaciones con segumiento /numero de observaciones y recomendaciones efectuadas  en el año *100</t>
  </si>
  <si>
    <t>numero de servidores publicos sancionados/numero de servidores publicos total en el municipio</t>
  </si>
  <si>
    <t>Descendente</t>
  </si>
  <si>
    <t>numero de quejas, denuncias y sugerencias presentadas en el año 2019 en relacion a las efectuadas en el año 2018</t>
  </si>
  <si>
    <t>Número de servidores públicos de la administracion municipal sancionados en relacion al total de servidores publicos existentes</t>
  </si>
  <si>
    <t>numero de servidores publicos con faltas administrativas cometidas/numero total de servidores publicos en el municipio *100</t>
  </si>
  <si>
    <t>Número de declaraciones realizadas por los servidores públicos durante el ejercicio/numero total de servidores publicos *100</t>
  </si>
  <si>
    <t>Número de evaluaciones realizadas en relacion al numero de evaluaciones programadas</t>
  </si>
  <si>
    <t>Total de evaluaciones realizadas durante el año/numero total de evaluaciones progrmadas en el año</t>
  </si>
  <si>
    <t>Número de informes de resultados en relacion al total de revisiones efectuadas</t>
  </si>
  <si>
    <t>proporcion de servidores publicos con faltas administrativas cometidas  en relacion al total de servidores publicos en el municipio</t>
  </si>
  <si>
    <t>APLICACIÓN DE FORMULA DOOSSSSSS</t>
  </si>
  <si>
    <t>(Número de quejas y denuncias captadas durante el 2019/numero de quejas y denuncias recibidas en 2018 -1)*100</t>
  </si>
  <si>
    <t>SIN DATOS</t>
  </si>
  <si>
    <t>dato general de la formula</t>
  </si>
  <si>
    <t>Número de auditorias realizadas en el año/ numero de revisiones programadas*100</t>
  </si>
  <si>
    <t xml:space="preserve">Número de informes de resultados emitidos/numero de revisiones efectuadas </t>
  </si>
  <si>
    <t>Porcentaje de Auditorías y/o revisiones realizadas a instituciones públicas gubernamentales en relacion al numero de instituciones publicas totales en el Municipio</t>
  </si>
  <si>
    <t>Porcenjate de Revisiones financieras, contables y de control interno efectuadas en relacion al numero de revisiones programadas</t>
  </si>
  <si>
    <t>Porcentaje de declaraciones realizadas por los servidores públicos en relacion al numero total de servidores publicos</t>
  </si>
  <si>
    <t>Evaluaciones realizadas en el año</t>
  </si>
  <si>
    <t>Informes de resultados enviados</t>
  </si>
  <si>
    <t>porcentaje de ciudadanos satisfechos con el actuar del gobierno municipal</t>
  </si>
  <si>
    <t>Porcentaje de  observaciones y recomendaciones con segumiento en relacion al numero observaciones y recomendaciones determinadas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</si>
</sst>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9"/>
      <color rgb="FF000000"/>
      <name val="Avenir Next LT Pro"/>
      <family val="2"/>
    </font>
    <font>
      <sz val="9"/>
      <color rgb="FF000000"/>
      <name val="Avenir Next LT Pro"/>
      <family val="2"/>
    </font>
    <font>
      <u/>
      <sz val="11"/>
      <color theme="10"/>
      <name val="Calibri"/>
      <family val="2"/>
      <scheme val="minor"/>
    </font>
    <font>
      <b/>
      <sz val="9"/>
      <name val="Avenir Next LT Pro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  <charset val="1"/>
    </font>
    <font>
      <b/>
      <sz val="9"/>
      <color theme="1"/>
      <name val="Avenir Next LT Pro"/>
      <family val="2"/>
    </font>
    <font>
      <sz val="9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rgb="FF000000"/>
      <name val="Avenir Next LT Pro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504D"/>
        <bgColor rgb="FFC0504D"/>
      </patternFill>
    </fill>
    <fill>
      <patternFill patternType="solid">
        <fgColor theme="9" tint="-0.249977111117893"/>
        <bgColor rgb="FF0066CC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rgb="FF0066CC"/>
      </patternFill>
    </fill>
    <fill>
      <patternFill patternType="solid">
        <fgColor rgb="FF0070C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9" fillId="0" borderId="0" xfId="2" applyFont="1"/>
    <xf numFmtId="0" fontId="4" fillId="8" borderId="5" xfId="2" applyFont="1" applyFill="1" applyBorder="1" applyAlignment="1">
      <alignment horizontal="center" vertical="center" wrapText="1"/>
    </xf>
    <xf numFmtId="0" fontId="4" fillId="9" borderId="5" xfId="2" applyFont="1" applyFill="1" applyBorder="1" applyAlignment="1">
      <alignment horizontal="center" vertical="center" wrapText="1"/>
    </xf>
    <xf numFmtId="0" fontId="4" fillId="9" borderId="6" xfId="2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5" xfId="3" applyFill="1" applyBorder="1" applyAlignment="1">
      <alignment vertical="center" wrapText="1"/>
    </xf>
    <xf numFmtId="0" fontId="10" fillId="0" borderId="5" xfId="0" applyFont="1" applyBorder="1"/>
    <xf numFmtId="0" fontId="11" fillId="11" borderId="5" xfId="0" applyFont="1" applyFill="1" applyBorder="1" applyAlignment="1">
      <alignment wrapText="1"/>
    </xf>
    <xf numFmtId="0" fontId="11" fillId="12" borderId="5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2" borderId="5" xfId="2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5" xfId="0" applyFont="1" applyBorder="1"/>
    <xf numFmtId="0" fontId="11" fillId="0" borderId="4" xfId="0" applyFont="1" applyBorder="1" applyAlignment="1"/>
    <xf numFmtId="0" fontId="11" fillId="0" borderId="4" xfId="0" applyFont="1" applyBorder="1"/>
    <xf numFmtId="0" fontId="11" fillId="0" borderId="4" xfId="0" applyFont="1" applyFill="1" applyBorder="1"/>
    <xf numFmtId="0" fontId="11" fillId="0" borderId="4" xfId="0" applyFont="1" applyFill="1" applyBorder="1" applyAlignment="1">
      <alignment wrapText="1"/>
    </xf>
    <xf numFmtId="10" fontId="11" fillId="0" borderId="5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 wrapText="1"/>
    </xf>
    <xf numFmtId="9" fontId="11" fillId="0" borderId="5" xfId="0" applyNumberFormat="1" applyFont="1" applyBorder="1" applyAlignment="1">
      <alignment wrapText="1"/>
    </xf>
    <xf numFmtId="0" fontId="11" fillId="0" borderId="5" xfId="0" applyFont="1" applyFill="1" applyBorder="1"/>
    <xf numFmtId="0" fontId="11" fillId="0" borderId="0" xfId="0" applyFont="1" applyFill="1"/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/>
    <xf numFmtId="1" fontId="11" fillId="0" borderId="5" xfId="1" applyNumberFormat="1" applyFont="1" applyBorder="1" applyAlignment="1">
      <alignment horizontal="center" wrapText="1"/>
    </xf>
    <xf numFmtId="0" fontId="11" fillId="0" borderId="5" xfId="1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right" wrapText="1"/>
    </xf>
    <xf numFmtId="0" fontId="11" fillId="0" borderId="5" xfId="1" applyNumberFormat="1" applyFont="1" applyBorder="1" applyAlignment="1">
      <alignment horizontal="right" wrapText="1"/>
    </xf>
    <xf numFmtId="0" fontId="11" fillId="0" borderId="5" xfId="0" applyNumberFormat="1" applyFont="1" applyBorder="1"/>
    <xf numFmtId="1" fontId="11" fillId="0" borderId="5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/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13" fillId="8" borderId="5" xfId="2" applyFont="1" applyFill="1" applyBorder="1" applyAlignment="1">
      <alignment horizontal="center" vertical="center" wrapText="1"/>
    </xf>
    <xf numFmtId="0" fontId="13" fillId="8" borderId="6" xfId="2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wrapText="1"/>
    </xf>
    <xf numFmtId="0" fontId="12" fillId="0" borderId="0" xfId="0" applyFont="1"/>
    <xf numFmtId="0" fontId="11" fillId="0" borderId="0" xfId="0" applyFont="1" applyAlignment="1">
      <alignment horizontal="left" vertical="center" wrapText="1"/>
    </xf>
    <xf numFmtId="9" fontId="11" fillId="0" borderId="5" xfId="1" applyNumberFormat="1" applyFont="1" applyFill="1" applyBorder="1" applyAlignment="1">
      <alignment horizontal="center" vertical="center" wrapText="1"/>
    </xf>
    <xf numFmtId="10" fontId="11" fillId="0" borderId="5" xfId="0" applyNumberFormat="1" applyFont="1" applyFill="1" applyBorder="1" applyAlignment="1">
      <alignment horizontal="left" vertical="center" wrapText="1"/>
    </xf>
    <xf numFmtId="0" fontId="6" fillId="0" borderId="5" xfId="3" applyFill="1" applyBorder="1" applyAlignment="1">
      <alignment wrapText="1"/>
    </xf>
    <xf numFmtId="0" fontId="6" fillId="0" borderId="0" xfId="3" applyFill="1" applyAlignment="1">
      <alignment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7" fillId="6" borderId="11" xfId="2" applyFont="1" applyFill="1" applyBorder="1" applyAlignment="1">
      <alignment horizontal="center" vertical="center" wrapText="1"/>
    </xf>
    <xf numFmtId="0" fontId="8" fillId="7" borderId="12" xfId="2" applyFont="1" applyFill="1" applyBorder="1" applyAlignment="1">
      <alignment horizontal="center" vertical="center" wrapText="1"/>
    </xf>
    <xf numFmtId="0" fontId="8" fillId="7" borderId="0" xfId="2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7" fillId="6" borderId="11" xfId="2" applyFont="1" applyFill="1" applyBorder="1" applyAlignment="1">
      <alignment horizontal="center" vertical="center"/>
    </xf>
    <xf numFmtId="0" fontId="4" fillId="14" borderId="12" xfId="2" applyFont="1" applyFill="1" applyBorder="1" applyAlignment="1">
      <alignment horizontal="center" vertical="center" wrapText="1"/>
    </xf>
    <xf numFmtId="0" fontId="4" fillId="14" borderId="0" xfId="2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0" fillId="15" borderId="5" xfId="0" applyFont="1" applyFill="1" applyBorder="1"/>
    <xf numFmtId="0" fontId="11" fillId="15" borderId="5" xfId="0" applyFont="1" applyFill="1" applyBorder="1" applyAlignment="1">
      <alignment wrapText="1"/>
    </xf>
    <xf numFmtId="0" fontId="11" fillId="15" borderId="5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vertical="center" wrapText="1"/>
    </xf>
    <xf numFmtId="0" fontId="11" fillId="15" borderId="5" xfId="0" applyFont="1" applyFill="1" applyBorder="1" applyAlignment="1">
      <alignment vertical="top" wrapText="1"/>
    </xf>
    <xf numFmtId="0" fontId="11" fillId="16" borderId="5" xfId="0" applyFont="1" applyFill="1" applyBorder="1"/>
    <xf numFmtId="3" fontId="11" fillId="16" borderId="5" xfId="0" applyNumberFormat="1" applyFont="1" applyFill="1" applyBorder="1" applyAlignment="1">
      <alignment wrapText="1"/>
    </xf>
    <xf numFmtId="3" fontId="11" fillId="16" borderId="5" xfId="0" applyNumberFormat="1" applyFont="1" applyFill="1" applyBorder="1" applyAlignment="1">
      <alignment horizontal="center" wrapText="1"/>
    </xf>
    <xf numFmtId="0" fontId="11" fillId="16" borderId="5" xfId="0" applyNumberFormat="1" applyFont="1" applyFill="1" applyBorder="1" applyAlignment="1">
      <alignment horizontal="center" wrapText="1"/>
    </xf>
    <xf numFmtId="0" fontId="10" fillId="15" borderId="5" xfId="0" applyFont="1" applyFill="1" applyBorder="1" applyAlignment="1">
      <alignment vertical="center" wrapText="1"/>
    </xf>
    <xf numFmtId="10" fontId="11" fillId="15" borderId="5" xfId="0" applyNumberFormat="1" applyFont="1" applyFill="1" applyBorder="1" applyAlignment="1">
      <alignment horizontal="center" vertical="center" wrapText="1"/>
    </xf>
    <xf numFmtId="0" fontId="11" fillId="15" borderId="5" xfId="0" applyFont="1" applyFill="1" applyBorder="1"/>
    <xf numFmtId="0" fontId="10" fillId="15" borderId="5" xfId="0" applyFont="1" applyFill="1" applyBorder="1" applyAlignment="1">
      <alignment vertical="top" wrapText="1"/>
    </xf>
    <xf numFmtId="0" fontId="11" fillId="15" borderId="5" xfId="0" applyFont="1" applyFill="1" applyBorder="1" applyAlignment="1">
      <alignment horizontal="center" vertical="top" wrapText="1"/>
    </xf>
    <xf numFmtId="0" fontId="12" fillId="15" borderId="5" xfId="0" applyFont="1" applyFill="1" applyBorder="1" applyAlignment="1">
      <alignment wrapText="1"/>
    </xf>
    <xf numFmtId="9" fontId="11" fillId="15" borderId="5" xfId="1" applyNumberFormat="1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wrapText="1"/>
    </xf>
    <xf numFmtId="0" fontId="10" fillId="15" borderId="5" xfId="0" applyFont="1" applyFill="1" applyBorder="1" applyAlignment="1">
      <alignment vertical="top"/>
    </xf>
    <xf numFmtId="0" fontId="11" fillId="15" borderId="0" xfId="0" applyFont="1" applyFill="1" applyAlignment="1">
      <alignment vertical="center" wrapText="1"/>
    </xf>
  </cellXfs>
  <cellStyles count="4">
    <cellStyle name="Hipervínculo" xfId="3" builtinId="8"/>
    <cellStyle name="Normal" xfId="0" builtinId="0"/>
    <cellStyle name="Normal 2" xfId="2" xr:uid="{1954A910-4FC0-44FE-A418-D4950F072C57}"/>
    <cellStyle name="Porcentaje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i/Desktop/Copia%20de%20CoNtraloria%20MuNiCiPaL%20&#250;ltima%20corre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OL DE PROBLEMAS"/>
      <sheetName val="ÁRBOL DE OBJETIVOS"/>
      <sheetName val="MIR"/>
      <sheetName val="FICHA TÉCNICA"/>
      <sheetName val="EVIDENCIAS"/>
      <sheetName val="COSTOS"/>
    </sheetNames>
    <sheetDataSet>
      <sheetData sheetId="0" refreshError="1"/>
      <sheetData sheetId="1">
        <row r="6">
          <cell r="B6" t="str">
            <v>Aumenta confianza de los ciudadanos con la administración de los recursos públicos del Municipio de manera permanente</v>
          </cell>
        </row>
        <row r="10">
          <cell r="B10" t="str">
            <v>Alta credibilidad del ciudadano con los servidores publicos de Apaseo el Grande por el uso y aplicación de los recursos públicos del municipio</v>
          </cell>
        </row>
        <row r="11">
          <cell r="B11" t="str">
            <v xml:space="preserve">aumenta la confianza del manejo de los recursos del municipio </v>
          </cell>
          <cell r="E11" t="str">
            <v>adecuada actuacion y desempeño del servidor publico</v>
          </cell>
          <cell r="H11" t="str">
            <v>adecuada rendición de cuentas y transparencia de los recursos</v>
          </cell>
        </row>
        <row r="12">
          <cell r="B12" t="str">
            <v>suficiente control y vigilancia de los recursos publico</v>
          </cell>
          <cell r="E12" t="str">
            <v>satisfecha ciudadania con el actuar del servidor publico</v>
          </cell>
          <cell r="H12" t="str">
            <v xml:space="preserve">existente evaluación al servidor público </v>
          </cell>
        </row>
        <row r="13">
          <cell r="B13" t="str">
            <v>adecuado seguimiento a las irregularidades detectadas por el manejo los recursos publicos del municipio</v>
          </cell>
          <cell r="E13" t="str">
            <v>adecuado desempeño del servidor publico en el gobierno</v>
          </cell>
          <cell r="H13" t="str">
            <v>adecuados resultados obtenidos por el servidor publico</v>
          </cell>
        </row>
        <row r="14">
          <cell r="H14" t="str">
            <v>adecuada vigilancia en transparencia del servidor publico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gi.org.mx/app/areasgeograficas/?ag=00" TargetMode="External"/><Relationship Id="rId3" Type="http://schemas.openxmlformats.org/officeDocument/2006/relationships/hyperlink" Target="http://www.plataformadetransparencia.org.mx/" TargetMode="External"/><Relationship Id="rId7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inegi.org.mx/temas/transparencia/" TargetMode="External"/><Relationship Id="rId1" Type="http://schemas.openxmlformats.org/officeDocument/2006/relationships/hyperlink" Target="http://www.inegi.org.mx/temas/transparencia/" TargetMode="External"/><Relationship Id="rId6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10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Relationship Id="rId9" Type="http://schemas.openxmlformats.org/officeDocument/2006/relationships/hyperlink" Target="http://www.plataformadetransparencia.org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1A6D-D47B-4B25-AED1-B10FE138522D}">
  <dimension ref="B4:Q14"/>
  <sheetViews>
    <sheetView workbookViewId="0">
      <selection activeCell="K7" sqref="K7"/>
    </sheetView>
  </sheetViews>
  <sheetFormatPr baseColWidth="10" defaultRowHeight="15" x14ac:dyDescent="0.25"/>
  <cols>
    <col min="1" max="1" width="3" customWidth="1"/>
  </cols>
  <sheetData>
    <row r="4" spans="2:17" x14ac:dyDescent="0.25">
      <c r="B4" s="1" t="s">
        <v>0</v>
      </c>
      <c r="C4" s="2"/>
      <c r="D4" s="2"/>
      <c r="E4" s="2"/>
      <c r="F4" s="2"/>
      <c r="G4" s="2"/>
      <c r="H4" s="2"/>
      <c r="I4" s="2"/>
    </row>
    <row r="5" spans="2:17" ht="15.75" thickBot="1" x14ac:dyDescent="0.3">
      <c r="B5" s="2"/>
      <c r="C5" s="2"/>
      <c r="D5" s="2"/>
      <c r="E5" s="2"/>
      <c r="F5" s="2"/>
      <c r="G5" s="2"/>
      <c r="H5" s="2"/>
      <c r="I5" s="2"/>
    </row>
    <row r="6" spans="2:17" ht="15.75" thickBot="1" x14ac:dyDescent="0.3">
      <c r="B6" s="70" t="s">
        <v>1</v>
      </c>
      <c r="C6" s="71"/>
      <c r="D6" s="71"/>
      <c r="E6" s="71"/>
      <c r="F6" s="71"/>
      <c r="G6" s="71"/>
      <c r="H6" s="71"/>
      <c r="I6" s="72"/>
    </row>
    <row r="7" spans="2:17" ht="42" customHeight="1" x14ac:dyDescent="0.25">
      <c r="B7" s="73" t="s">
        <v>2</v>
      </c>
      <c r="C7" s="73"/>
      <c r="D7" s="3"/>
      <c r="E7" s="73" t="s">
        <v>3</v>
      </c>
      <c r="F7" s="73"/>
      <c r="G7" s="3"/>
      <c r="H7" s="73" t="s">
        <v>4</v>
      </c>
      <c r="I7" s="73"/>
    </row>
    <row r="8" spans="2:17" ht="30" customHeight="1" x14ac:dyDescent="0.25">
      <c r="B8" s="64" t="s">
        <v>5</v>
      </c>
      <c r="C8" s="64"/>
      <c r="D8" s="3"/>
      <c r="E8" s="73" t="s">
        <v>6</v>
      </c>
      <c r="F8" s="73"/>
      <c r="G8" s="3"/>
      <c r="H8" s="64" t="s">
        <v>7</v>
      </c>
      <c r="I8" s="64"/>
    </row>
    <row r="9" spans="2:17" ht="37.5" customHeight="1" thickBot="1" x14ac:dyDescent="0.3">
      <c r="B9" s="64" t="s">
        <v>8</v>
      </c>
      <c r="C9" s="64"/>
      <c r="D9" s="3"/>
      <c r="E9" s="64" t="s">
        <v>9</v>
      </c>
      <c r="F9" s="64"/>
      <c r="G9" s="3"/>
      <c r="H9" s="64" t="s">
        <v>10</v>
      </c>
      <c r="I9" s="64"/>
    </row>
    <row r="10" spans="2:17" ht="35.25" customHeight="1" thickBot="1" x14ac:dyDescent="0.3">
      <c r="B10" s="67" t="s">
        <v>11</v>
      </c>
      <c r="C10" s="68"/>
      <c r="D10" s="68"/>
      <c r="E10" s="68"/>
      <c r="F10" s="68"/>
      <c r="G10" s="68"/>
      <c r="H10" s="68"/>
      <c r="I10" s="69"/>
    </row>
    <row r="11" spans="2:17" ht="48.75" customHeight="1" x14ac:dyDescent="0.25">
      <c r="B11" s="64" t="s">
        <v>12</v>
      </c>
      <c r="C11" s="64"/>
      <c r="D11" s="3"/>
      <c r="E11" s="64" t="s">
        <v>13</v>
      </c>
      <c r="F11" s="64"/>
      <c r="G11" s="3"/>
      <c r="H11" s="64" t="s">
        <v>14</v>
      </c>
      <c r="I11" s="64"/>
      <c r="N11" s="3"/>
      <c r="Q11" s="3"/>
    </row>
    <row r="12" spans="2:17" ht="68.25" customHeight="1" x14ac:dyDescent="0.25">
      <c r="B12" s="64" t="s">
        <v>15</v>
      </c>
      <c r="C12" s="64"/>
      <c r="D12" s="3"/>
      <c r="E12" s="64" t="s">
        <v>16</v>
      </c>
      <c r="F12" s="64"/>
      <c r="G12" s="3"/>
      <c r="H12" s="64" t="s">
        <v>17</v>
      </c>
      <c r="I12" s="64"/>
      <c r="N12" s="3"/>
      <c r="Q12" s="3"/>
    </row>
    <row r="13" spans="2:17" ht="69" customHeight="1" x14ac:dyDescent="0.25">
      <c r="B13" s="64" t="s">
        <v>18</v>
      </c>
      <c r="C13" s="64"/>
      <c r="D13" s="3"/>
      <c r="E13" s="65" t="s">
        <v>19</v>
      </c>
      <c r="F13" s="66"/>
      <c r="G13" s="3"/>
      <c r="H13" s="64" t="s">
        <v>20</v>
      </c>
      <c r="I13" s="64"/>
      <c r="N13" s="3"/>
      <c r="Q13" s="3"/>
    </row>
    <row r="14" spans="2:17" ht="108" customHeight="1" x14ac:dyDescent="0.25">
      <c r="H14" s="64" t="s">
        <v>21</v>
      </c>
      <c r="I14" s="64"/>
    </row>
  </sheetData>
  <mergeCells count="21">
    <mergeCell ref="B6:I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B10:I10"/>
    <mergeCell ref="B11:C11"/>
    <mergeCell ref="E11:F11"/>
    <mergeCell ref="H11:I11"/>
    <mergeCell ref="H14:I14"/>
    <mergeCell ref="B12:C12"/>
    <mergeCell ref="E12:F12"/>
    <mergeCell ref="H12:I12"/>
    <mergeCell ref="B13:C13"/>
    <mergeCell ref="E13:F13"/>
    <mergeCell ref="H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BB07E-9590-49A2-BBEC-82E549F71279}">
  <dimension ref="B4:Q14"/>
  <sheetViews>
    <sheetView workbookViewId="0">
      <selection activeCell="M10" sqref="M10"/>
    </sheetView>
  </sheetViews>
  <sheetFormatPr baseColWidth="10" defaultRowHeight="15" x14ac:dyDescent="0.25"/>
  <cols>
    <col min="1" max="1" width="5.140625" customWidth="1"/>
  </cols>
  <sheetData>
    <row r="4" spans="2:17" x14ac:dyDescent="0.25">
      <c r="B4" s="1" t="s">
        <v>22</v>
      </c>
      <c r="C4" s="2"/>
      <c r="D4" s="2"/>
      <c r="E4" s="2"/>
      <c r="F4" s="2"/>
      <c r="G4" s="2"/>
      <c r="H4" s="2"/>
      <c r="I4" s="2"/>
    </row>
    <row r="5" spans="2:17" ht="15.75" thickBot="1" x14ac:dyDescent="0.3">
      <c r="B5" s="2"/>
      <c r="C5" s="2"/>
      <c r="D5" s="2"/>
      <c r="E5" s="2"/>
      <c r="F5" s="2"/>
      <c r="G5" s="2"/>
      <c r="H5" s="2"/>
      <c r="I5" s="2"/>
    </row>
    <row r="6" spans="2:17" ht="26.25" customHeight="1" thickBot="1" x14ac:dyDescent="0.3">
      <c r="B6" s="70" t="s">
        <v>23</v>
      </c>
      <c r="C6" s="71"/>
      <c r="D6" s="71"/>
      <c r="E6" s="71"/>
      <c r="F6" s="71"/>
      <c r="G6" s="71"/>
      <c r="H6" s="71"/>
      <c r="I6" s="72"/>
    </row>
    <row r="7" spans="2:17" ht="39" customHeight="1" x14ac:dyDescent="0.25">
      <c r="B7" s="73" t="s">
        <v>24</v>
      </c>
      <c r="C7" s="73"/>
      <c r="D7" s="3"/>
      <c r="E7" s="73" t="s">
        <v>25</v>
      </c>
      <c r="F7" s="73"/>
      <c r="G7" s="3"/>
      <c r="H7" s="73" t="s">
        <v>26</v>
      </c>
      <c r="I7" s="73"/>
    </row>
    <row r="8" spans="2:17" ht="33" customHeight="1" x14ac:dyDescent="0.25">
      <c r="B8" s="73" t="s">
        <v>27</v>
      </c>
      <c r="C8" s="73"/>
      <c r="D8" s="3"/>
      <c r="E8" s="64" t="s">
        <v>28</v>
      </c>
      <c r="F8" s="64"/>
      <c r="G8" s="3"/>
      <c r="H8" s="64" t="s">
        <v>29</v>
      </c>
      <c r="I8" s="64"/>
    </row>
    <row r="9" spans="2:17" ht="27" customHeight="1" thickBot="1" x14ac:dyDescent="0.3">
      <c r="B9" s="64" t="s">
        <v>30</v>
      </c>
      <c r="C9" s="64"/>
      <c r="D9" s="3"/>
      <c r="E9" s="64" t="s">
        <v>31</v>
      </c>
      <c r="F9" s="64"/>
      <c r="G9" s="3"/>
      <c r="H9" s="73" t="s">
        <v>32</v>
      </c>
      <c r="I9" s="73"/>
      <c r="N9" s="74"/>
      <c r="O9" s="74"/>
    </row>
    <row r="10" spans="2:17" ht="31.5" customHeight="1" thickBot="1" x14ac:dyDescent="0.3">
      <c r="B10" s="67" t="s">
        <v>33</v>
      </c>
      <c r="C10" s="68"/>
      <c r="D10" s="68"/>
      <c r="E10" s="68"/>
      <c r="F10" s="68"/>
      <c r="G10" s="68"/>
      <c r="H10" s="68"/>
      <c r="I10" s="69"/>
      <c r="N10" s="74"/>
      <c r="O10" s="74"/>
    </row>
    <row r="11" spans="2:17" ht="51.75" customHeight="1" x14ac:dyDescent="0.25">
      <c r="B11" s="75" t="s">
        <v>34</v>
      </c>
      <c r="C11" s="76"/>
      <c r="D11" s="3"/>
      <c r="E11" s="75" t="s">
        <v>35</v>
      </c>
      <c r="F11" s="76"/>
      <c r="G11" s="3"/>
      <c r="H11" s="75" t="s">
        <v>36</v>
      </c>
      <c r="I11" s="76"/>
      <c r="K11" s="4"/>
      <c r="N11" s="74"/>
      <c r="O11" s="74"/>
    </row>
    <row r="12" spans="2:17" ht="84.75" customHeight="1" x14ac:dyDescent="0.25">
      <c r="B12" s="65" t="s">
        <v>37</v>
      </c>
      <c r="C12" s="66"/>
      <c r="D12" s="3"/>
      <c r="E12" s="65" t="s">
        <v>38</v>
      </c>
      <c r="F12" s="66"/>
      <c r="G12" s="3"/>
      <c r="H12" s="64" t="s">
        <v>39</v>
      </c>
      <c r="I12" s="64"/>
      <c r="K12" s="74"/>
      <c r="L12" s="74"/>
      <c r="M12" s="74"/>
      <c r="N12" s="74"/>
      <c r="O12" s="74"/>
      <c r="P12" s="74"/>
      <c r="Q12" s="5"/>
    </row>
    <row r="13" spans="2:17" ht="69" customHeight="1" x14ac:dyDescent="0.25">
      <c r="B13" s="65" t="s">
        <v>40</v>
      </c>
      <c r="C13" s="66"/>
      <c r="D13" s="3"/>
      <c r="E13" s="65" t="s">
        <v>41</v>
      </c>
      <c r="F13" s="66"/>
      <c r="G13" s="3"/>
      <c r="H13" s="64" t="s">
        <v>42</v>
      </c>
      <c r="I13" s="64"/>
      <c r="K13" s="74"/>
      <c r="L13" s="74"/>
      <c r="M13" s="74"/>
      <c r="N13" s="74"/>
      <c r="O13" s="74"/>
      <c r="P13" s="74"/>
      <c r="Q13" s="5"/>
    </row>
    <row r="14" spans="2:17" ht="87" customHeight="1" x14ac:dyDescent="0.25">
      <c r="H14" s="64" t="s">
        <v>43</v>
      </c>
      <c r="I14" s="64"/>
      <c r="K14" s="74"/>
      <c r="L14" s="74"/>
      <c r="M14" s="74"/>
      <c r="N14" s="74"/>
      <c r="O14" s="74"/>
      <c r="P14" s="74"/>
      <c r="Q14" s="5"/>
    </row>
  </sheetData>
  <mergeCells count="33">
    <mergeCell ref="B6:I6"/>
    <mergeCell ref="B7:C7"/>
    <mergeCell ref="E7:F7"/>
    <mergeCell ref="H7:I7"/>
    <mergeCell ref="B8:C8"/>
    <mergeCell ref="E8:F8"/>
    <mergeCell ref="H8:I8"/>
    <mergeCell ref="B9:C9"/>
    <mergeCell ref="E9:F9"/>
    <mergeCell ref="H9:I9"/>
    <mergeCell ref="N9:O9"/>
    <mergeCell ref="B10:I10"/>
    <mergeCell ref="N10:O10"/>
    <mergeCell ref="B11:C11"/>
    <mergeCell ref="E11:F11"/>
    <mergeCell ref="H11:I11"/>
    <mergeCell ref="N11:O11"/>
    <mergeCell ref="B12:C12"/>
    <mergeCell ref="E12:F12"/>
    <mergeCell ref="H12:I12"/>
    <mergeCell ref="K12:L12"/>
    <mergeCell ref="M12:N12"/>
    <mergeCell ref="O12:P12"/>
    <mergeCell ref="H14:I14"/>
    <mergeCell ref="K14:L14"/>
    <mergeCell ref="M14:N14"/>
    <mergeCell ref="O14:P14"/>
    <mergeCell ref="B13:C13"/>
    <mergeCell ref="E13:F13"/>
    <mergeCell ref="H13:I13"/>
    <mergeCell ref="K13:L13"/>
    <mergeCell ref="M13:N13"/>
    <mergeCell ref="O13:P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F27C-F61A-4C31-BB9F-92873AEB5F28}">
  <dimension ref="B1:K18"/>
  <sheetViews>
    <sheetView workbookViewId="0">
      <selection activeCell="G5" sqref="G5"/>
    </sheetView>
  </sheetViews>
  <sheetFormatPr baseColWidth="10" defaultRowHeight="15" x14ac:dyDescent="0.25"/>
  <cols>
    <col min="1" max="1" width="2.42578125" customWidth="1"/>
    <col min="2" max="2" width="11.28515625" customWidth="1"/>
    <col min="3" max="3" width="13.7109375" customWidth="1"/>
    <col min="4" max="4" width="24" customWidth="1"/>
    <col min="5" max="5" width="16" customWidth="1"/>
    <col min="6" max="6" width="9.7109375" customWidth="1"/>
    <col min="7" max="7" width="9.42578125" customWidth="1"/>
    <col min="8" max="8" width="16" customWidth="1"/>
  </cols>
  <sheetData>
    <row r="1" spans="2:11" ht="36.75" customHeight="1" thickBot="1" x14ac:dyDescent="0.3">
      <c r="B1" s="77" t="s">
        <v>44</v>
      </c>
      <c r="C1" s="77"/>
      <c r="D1" s="78"/>
      <c r="E1" s="78"/>
      <c r="F1" s="78"/>
      <c r="G1" s="78"/>
      <c r="H1" s="78"/>
    </row>
    <row r="2" spans="2:11" ht="29.25" customHeight="1" thickTop="1" thickBot="1" x14ac:dyDescent="0.3">
      <c r="B2" s="79" t="s">
        <v>45</v>
      </c>
      <c r="C2" s="79"/>
      <c r="D2" s="80" t="s">
        <v>46</v>
      </c>
      <c r="E2" s="81"/>
      <c r="F2" s="81"/>
      <c r="G2" s="81"/>
      <c r="H2" s="81"/>
    </row>
    <row r="3" spans="2:11" x14ac:dyDescent="0.25">
      <c r="B3" s="6"/>
      <c r="C3" s="6"/>
      <c r="D3" s="6"/>
      <c r="E3" s="6"/>
      <c r="F3" s="6"/>
      <c r="G3" s="6"/>
      <c r="H3" s="6"/>
    </row>
    <row r="4" spans="2:11" ht="48" x14ac:dyDescent="0.25">
      <c r="B4" s="7" t="s">
        <v>47</v>
      </c>
      <c r="C4" s="8" t="s">
        <v>48</v>
      </c>
      <c r="D4" s="8" t="s">
        <v>49</v>
      </c>
      <c r="E4" s="9" t="s">
        <v>50</v>
      </c>
      <c r="F4" s="8" t="s">
        <v>51</v>
      </c>
      <c r="G4" s="8" t="s">
        <v>52</v>
      </c>
      <c r="H4" s="8" t="s">
        <v>53</v>
      </c>
    </row>
    <row r="5" spans="2:11" ht="132" x14ac:dyDescent="0.25">
      <c r="B5" s="10" t="s">
        <v>54</v>
      </c>
      <c r="C5" s="11" t="str">
        <f>+'[1]ÁRBOL DE OBJETIVOS'!B6</f>
        <v>Aumenta confianza de los ciudadanos con la administración de los recursos públicos del Municipio de manera permanente</v>
      </c>
      <c r="D5" s="12" t="s">
        <v>55</v>
      </c>
      <c r="E5" s="61" t="s">
        <v>56</v>
      </c>
      <c r="F5" s="39" t="s">
        <v>57</v>
      </c>
      <c r="G5" s="14" t="s">
        <v>58</v>
      </c>
      <c r="H5" s="20" t="s">
        <v>59</v>
      </c>
      <c r="J5" s="5"/>
    </row>
    <row r="6" spans="2:11" ht="132.75" x14ac:dyDescent="0.25">
      <c r="B6" s="15" t="s">
        <v>60</v>
      </c>
      <c r="C6" s="16" t="str">
        <f>+'[1]ÁRBOL DE OBJETIVOS'!B10</f>
        <v>Alta credibilidad del ciudadano con los servidores publicos de Apaseo el Grande por el uso y aplicación de los recursos públicos del municipio</v>
      </c>
      <c r="D6" s="59" t="s">
        <v>61</v>
      </c>
      <c r="E6" s="60" t="s">
        <v>62</v>
      </c>
      <c r="F6" s="39" t="s">
        <v>63</v>
      </c>
      <c r="G6" s="62" t="s">
        <v>58</v>
      </c>
      <c r="H6" s="20" t="s">
        <v>64</v>
      </c>
      <c r="J6" s="18"/>
    </row>
    <row r="7" spans="2:11" ht="150" x14ac:dyDescent="0.25">
      <c r="B7" s="19" t="s">
        <v>65</v>
      </c>
      <c r="C7" s="20" t="str">
        <f>+'[1]ÁRBOL DE OBJETIVOS'!B11</f>
        <v xml:space="preserve">aumenta la confianza del manejo de los recursos del municipio </v>
      </c>
      <c r="D7" s="20" t="s">
        <v>66</v>
      </c>
      <c r="E7" s="39" t="s">
        <v>67</v>
      </c>
      <c r="F7" s="20" t="s">
        <v>68</v>
      </c>
      <c r="G7" s="62" t="s">
        <v>69</v>
      </c>
      <c r="H7" s="20" t="s">
        <v>70</v>
      </c>
      <c r="J7" s="52"/>
    </row>
    <row r="8" spans="2:11" ht="150" x14ac:dyDescent="0.25">
      <c r="B8" s="15" t="s">
        <v>71</v>
      </c>
      <c r="C8" s="20" t="str">
        <f>+'[1]ÁRBOL DE OBJETIVOS'!B12</f>
        <v>suficiente control y vigilancia de los recursos publico</v>
      </c>
      <c r="D8" s="20" t="s">
        <v>72</v>
      </c>
      <c r="E8" s="39" t="s">
        <v>67</v>
      </c>
      <c r="F8" s="20" t="s">
        <v>68</v>
      </c>
      <c r="G8" s="62" t="s">
        <v>69</v>
      </c>
      <c r="H8" s="12" t="s">
        <v>73</v>
      </c>
      <c r="J8" s="52"/>
    </row>
    <row r="9" spans="2:11" ht="108.75" x14ac:dyDescent="0.25">
      <c r="B9" s="15" t="s">
        <v>74</v>
      </c>
      <c r="C9" s="20" t="str">
        <f>+'[1]ÁRBOL DE OBJETIVOS'!B13</f>
        <v>adecuado seguimiento a las irregularidades detectadas por el manejo los recursos publicos del municipio</v>
      </c>
      <c r="D9" s="20" t="s">
        <v>75</v>
      </c>
      <c r="E9" s="39" t="s">
        <v>76</v>
      </c>
      <c r="F9" s="20" t="s">
        <v>63</v>
      </c>
      <c r="G9" s="62" t="s">
        <v>77</v>
      </c>
      <c r="H9" s="20" t="s">
        <v>78</v>
      </c>
      <c r="J9" s="52"/>
    </row>
    <row r="10" spans="2:11" ht="84" x14ac:dyDescent="0.25">
      <c r="B10" s="15" t="s">
        <v>79</v>
      </c>
      <c r="C10" s="20" t="str">
        <f>+'[1]ÁRBOL DE OBJETIVOS'!E11</f>
        <v>adecuada actuacion y desempeño del servidor publico</v>
      </c>
      <c r="D10" s="17" t="s">
        <v>80</v>
      </c>
      <c r="E10" s="60" t="s">
        <v>81</v>
      </c>
      <c r="F10" s="39" t="s">
        <v>63</v>
      </c>
      <c r="G10" s="62" t="s">
        <v>77</v>
      </c>
      <c r="H10" s="20" t="s">
        <v>82</v>
      </c>
      <c r="J10" s="52"/>
    </row>
    <row r="11" spans="2:11" ht="75" x14ac:dyDescent="0.25">
      <c r="B11" s="15" t="s">
        <v>83</v>
      </c>
      <c r="C11" s="20" t="str">
        <f>+'[1]ÁRBOL DE OBJETIVOS'!E12</f>
        <v>satisfecha ciudadania con el actuar del servidor publico</v>
      </c>
      <c r="D11" s="21" t="s">
        <v>84</v>
      </c>
      <c r="E11" s="39" t="s">
        <v>85</v>
      </c>
      <c r="F11" s="20" t="s">
        <v>86</v>
      </c>
      <c r="G11" s="62" t="s">
        <v>77</v>
      </c>
      <c r="H11" s="20" t="s">
        <v>87</v>
      </c>
      <c r="J11" s="52"/>
    </row>
    <row r="12" spans="2:11" ht="150" x14ac:dyDescent="0.25">
      <c r="B12" s="15" t="s">
        <v>88</v>
      </c>
      <c r="C12" s="20" t="str">
        <f>+'[1]ÁRBOL DE OBJETIVOS'!E13</f>
        <v>adecuado desempeño del servidor publico en el gobierno</v>
      </c>
      <c r="D12" s="21" t="s">
        <v>89</v>
      </c>
      <c r="E12" s="39" t="s">
        <v>90</v>
      </c>
      <c r="F12" s="39" t="s">
        <v>63</v>
      </c>
      <c r="G12" s="63" t="s">
        <v>91</v>
      </c>
      <c r="H12" s="20" t="s">
        <v>92</v>
      </c>
      <c r="J12" s="53"/>
    </row>
    <row r="13" spans="2:11" ht="96.75" x14ac:dyDescent="0.25">
      <c r="B13" s="15" t="s">
        <v>93</v>
      </c>
      <c r="C13" s="20" t="str">
        <f>+'[1]ÁRBOL DE OBJETIVOS'!H11</f>
        <v>adecuada rendición de cuentas y transparencia de los recursos</v>
      </c>
      <c r="D13" s="20" t="s">
        <v>94</v>
      </c>
      <c r="E13" s="20" t="s">
        <v>95</v>
      </c>
      <c r="F13" s="20" t="s">
        <v>96</v>
      </c>
      <c r="G13" s="62" t="s">
        <v>77</v>
      </c>
      <c r="H13" s="20" t="s">
        <v>97</v>
      </c>
      <c r="J13" s="52"/>
    </row>
    <row r="14" spans="2:11" ht="75" x14ac:dyDescent="0.25">
      <c r="B14" s="15" t="s">
        <v>98</v>
      </c>
      <c r="C14" s="20" t="str">
        <f>+'[1]ÁRBOL DE OBJETIVOS'!H12</f>
        <v xml:space="preserve">existente evaluación al servidor público </v>
      </c>
      <c r="D14" s="20" t="s">
        <v>99</v>
      </c>
      <c r="E14" s="20" t="s">
        <v>100</v>
      </c>
      <c r="F14" s="20" t="s">
        <v>68</v>
      </c>
      <c r="G14" s="62" t="s">
        <v>77</v>
      </c>
      <c r="H14" s="20" t="s">
        <v>101</v>
      </c>
      <c r="J14" s="22"/>
    </row>
    <row r="15" spans="2:11" ht="75" x14ac:dyDescent="0.25">
      <c r="B15" s="15" t="s">
        <v>102</v>
      </c>
      <c r="C15" s="20" t="str">
        <f>+'[1]ÁRBOL DE OBJETIVOS'!H13</f>
        <v>adecuados resultados obtenidos por el servidor publico</v>
      </c>
      <c r="D15" s="21" t="s">
        <v>103</v>
      </c>
      <c r="E15" s="20" t="s">
        <v>104</v>
      </c>
      <c r="F15" s="39" t="s">
        <v>57</v>
      </c>
      <c r="G15" s="62" t="s">
        <v>77</v>
      </c>
      <c r="H15" s="20" t="s">
        <v>105</v>
      </c>
      <c r="I15" s="23"/>
      <c r="J15" s="52"/>
      <c r="K15" s="5"/>
    </row>
    <row r="16" spans="2:11" ht="75" x14ac:dyDescent="0.25">
      <c r="B16" s="15" t="s">
        <v>106</v>
      </c>
      <c r="C16" s="20" t="str">
        <f>+'[1]ÁRBOL DE OBJETIVOS'!H14</f>
        <v>adecuada vigilancia en transparencia del servidor publico</v>
      </c>
      <c r="D16" s="21" t="s">
        <v>107</v>
      </c>
      <c r="E16" s="20" t="s">
        <v>108</v>
      </c>
      <c r="F16" s="39" t="s">
        <v>57</v>
      </c>
      <c r="G16" s="62" t="s">
        <v>77</v>
      </c>
      <c r="H16" s="20" t="s">
        <v>109</v>
      </c>
      <c r="J16" s="52"/>
    </row>
    <row r="18" spans="4:8" x14ac:dyDescent="0.25">
      <c r="D18" s="5"/>
      <c r="E18" s="24"/>
      <c r="F18" s="24"/>
      <c r="G18" s="5"/>
      <c r="H18" s="24"/>
    </row>
  </sheetData>
  <mergeCells count="4">
    <mergeCell ref="B1:C1"/>
    <mergeCell ref="D1:H1"/>
    <mergeCell ref="B2:C2"/>
    <mergeCell ref="D2:H2"/>
  </mergeCells>
  <hyperlinks>
    <hyperlink ref="G6" r:id="rId1" xr:uid="{2203A467-29F3-4B29-B674-BAAC40AE94A3}"/>
    <hyperlink ref="G5" r:id="rId2" xr:uid="{E21E0D86-6411-472F-AAAC-88A6B164A6ED}"/>
    <hyperlink ref="G15" r:id="rId3" xr:uid="{048763C1-2EE2-4CEF-AE8E-6D23B3A73255}"/>
    <hyperlink ref="G13" r:id="rId4" xr:uid="{6E91E00D-62AB-47A9-B231-BFDE08BB8822}"/>
    <hyperlink ref="G11" r:id="rId5" xr:uid="{6FE0EDBC-1EF7-457A-9DA4-F60389654188}"/>
    <hyperlink ref="G10" r:id="rId6" xr:uid="{010A56A4-446B-4265-AE83-342A4AE92031}"/>
    <hyperlink ref="G9" r:id="rId7" xr:uid="{415B9E25-E5DE-45D9-8954-CE6BB6FF448F}"/>
    <hyperlink ref="G12" r:id="rId8" location="tabMCcollapse-Indicadores" display="https://www.inegi.org.mx/app/areasgeograficas/?ag=00 - tabMCcollapse-Indicadores" xr:uid="{291EF6E9-98FE-4F8E-8335-BAC4FDCE6821}"/>
    <hyperlink ref="G16" r:id="rId9" xr:uid="{80BC808D-F9CC-4EFF-9D9E-1813BE1EC5A7}"/>
    <hyperlink ref="G14" r:id="rId10" xr:uid="{6D1C692E-4781-466F-8905-16825BADD04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E8644-F59E-4651-945D-01107451B517}">
  <dimension ref="B1:AF18"/>
  <sheetViews>
    <sheetView tabSelected="1" zoomScale="80" zoomScaleNormal="80" workbookViewId="0">
      <selection activeCell="G9" sqref="G9"/>
    </sheetView>
  </sheetViews>
  <sheetFormatPr baseColWidth="10" defaultRowHeight="12" x14ac:dyDescent="0.2"/>
  <cols>
    <col min="1" max="1" width="2.42578125" style="25" customWidth="1"/>
    <col min="2" max="2" width="15.85546875" style="25" customWidth="1"/>
    <col min="3" max="3" width="22.85546875" style="25" customWidth="1"/>
    <col min="4" max="4" width="23.42578125" style="25" customWidth="1"/>
    <col min="5" max="5" width="16" style="25" customWidth="1"/>
    <col min="6" max="6" width="16.5703125" style="25" customWidth="1"/>
    <col min="7" max="7" width="10.5703125" style="25" bestFit="1" customWidth="1"/>
    <col min="8" max="8" width="14.140625" style="25" customWidth="1"/>
    <col min="9" max="9" width="12.85546875" style="26" customWidth="1"/>
    <col min="10" max="11" width="11.42578125" style="25"/>
    <col min="12" max="12" width="9.5703125" style="27" customWidth="1"/>
    <col min="13" max="13" width="10" style="25" customWidth="1"/>
    <col min="14" max="14" width="11.42578125" style="25"/>
    <col min="15" max="15" width="13.7109375" style="28" customWidth="1"/>
    <col min="16" max="16" width="10.140625" style="25" customWidth="1"/>
    <col min="17" max="17" width="11.42578125" style="26"/>
    <col min="18" max="18" width="7.7109375" style="25" customWidth="1"/>
    <col min="19" max="19" width="13.42578125" style="25" customWidth="1"/>
    <col min="20" max="20" width="11.42578125" style="25"/>
    <col min="21" max="21" width="7.7109375" style="25" customWidth="1"/>
    <col min="22" max="22" width="10.7109375" style="25" customWidth="1"/>
    <col min="23" max="23" width="10" style="25" customWidth="1"/>
    <col min="24" max="24" width="11.42578125" style="25"/>
    <col min="25" max="26" width="14.42578125" style="25" customWidth="1"/>
    <col min="27" max="27" width="9" style="25" customWidth="1"/>
    <col min="28" max="29" width="11.42578125" style="25"/>
    <col min="30" max="30" width="12.28515625" style="25" customWidth="1"/>
    <col min="31" max="31" width="11.42578125" style="25"/>
    <col min="32" max="32" width="12" style="25" customWidth="1"/>
    <col min="33" max="16384" width="11.42578125" style="25"/>
  </cols>
  <sheetData>
    <row r="1" spans="2:32" ht="32.25" customHeight="1" thickBot="1" x14ac:dyDescent="0.25">
      <c r="B1" s="77" t="s">
        <v>44</v>
      </c>
      <c r="C1" s="77"/>
      <c r="D1" s="82"/>
      <c r="E1" s="82"/>
    </row>
    <row r="2" spans="2:32" ht="33.75" customHeight="1" thickTop="1" thickBot="1" x14ac:dyDescent="0.25">
      <c r="B2" s="83" t="s">
        <v>45</v>
      </c>
      <c r="C2" s="83"/>
      <c r="D2" s="84" t="s">
        <v>46</v>
      </c>
      <c r="E2" s="85"/>
    </row>
    <row r="3" spans="2:32" ht="16.5" customHeight="1" x14ac:dyDescent="0.2">
      <c r="B3" s="2"/>
      <c r="C3" s="2"/>
      <c r="D3" s="2"/>
      <c r="E3" s="2"/>
    </row>
    <row r="4" spans="2:32" s="58" customFormat="1" ht="45" x14ac:dyDescent="0.2">
      <c r="B4" s="54" t="s">
        <v>47</v>
      </c>
      <c r="C4" s="54" t="s">
        <v>48</v>
      </c>
      <c r="D4" s="54" t="s">
        <v>49</v>
      </c>
      <c r="E4" s="55" t="s">
        <v>50</v>
      </c>
      <c r="F4" s="56" t="s">
        <v>110</v>
      </c>
      <c r="G4" s="56" t="s">
        <v>111</v>
      </c>
      <c r="H4" s="56" t="s">
        <v>112</v>
      </c>
      <c r="I4" s="56" t="s">
        <v>113</v>
      </c>
      <c r="J4" s="56" t="s">
        <v>114</v>
      </c>
      <c r="K4" s="56" t="s">
        <v>115</v>
      </c>
      <c r="L4" s="56" t="s">
        <v>116</v>
      </c>
      <c r="M4" s="56" t="s">
        <v>117</v>
      </c>
      <c r="N4" s="56" t="s">
        <v>118</v>
      </c>
      <c r="O4" s="57" t="s">
        <v>119</v>
      </c>
      <c r="P4" s="56" t="s">
        <v>120</v>
      </c>
      <c r="Q4" s="57" t="s">
        <v>121</v>
      </c>
      <c r="R4" s="56">
        <v>2018</v>
      </c>
      <c r="S4" s="56" t="s">
        <v>122</v>
      </c>
      <c r="T4" s="57" t="s">
        <v>123</v>
      </c>
      <c r="U4" s="56">
        <v>2019</v>
      </c>
      <c r="V4" s="56" t="s">
        <v>124</v>
      </c>
      <c r="W4" s="56" t="s">
        <v>125</v>
      </c>
      <c r="X4" s="56" t="s">
        <v>126</v>
      </c>
      <c r="Y4" s="56" t="s">
        <v>127</v>
      </c>
      <c r="Z4" s="86" t="s">
        <v>161</v>
      </c>
      <c r="AA4" s="86">
        <v>2020</v>
      </c>
      <c r="AB4" s="56" t="s">
        <v>158</v>
      </c>
      <c r="AC4" s="56" t="s">
        <v>119</v>
      </c>
      <c r="AD4" s="56" t="s">
        <v>125</v>
      </c>
      <c r="AE4" s="56" t="s">
        <v>126</v>
      </c>
      <c r="AF4" s="56" t="s">
        <v>127</v>
      </c>
    </row>
    <row r="5" spans="2:32" ht="148.5" customHeight="1" x14ac:dyDescent="0.2">
      <c r="B5" s="96" t="s">
        <v>54</v>
      </c>
      <c r="C5" s="90" t="str">
        <f>+'[1]ÁRBOL DE OBJETIVOS'!B6</f>
        <v>Aumenta confianza de los ciudadanos con la administración de los recursos públicos del Municipio de manera permanente</v>
      </c>
      <c r="D5" s="90" t="s">
        <v>55</v>
      </c>
      <c r="E5" s="97" t="s">
        <v>56</v>
      </c>
      <c r="F5" s="90" t="s">
        <v>128</v>
      </c>
      <c r="G5" s="98" t="s">
        <v>129</v>
      </c>
      <c r="H5" s="88" t="s">
        <v>130</v>
      </c>
      <c r="I5" s="30" t="s">
        <v>131</v>
      </c>
      <c r="J5" s="31" t="s">
        <v>132</v>
      </c>
      <c r="K5" s="32" t="s">
        <v>133</v>
      </c>
      <c r="L5" s="33" t="s">
        <v>134</v>
      </c>
      <c r="M5" s="13" t="s">
        <v>57</v>
      </c>
      <c r="N5" s="31" t="s">
        <v>135</v>
      </c>
      <c r="O5" s="34" t="s">
        <v>136</v>
      </c>
      <c r="P5" s="31">
        <v>2015</v>
      </c>
      <c r="Q5" s="35">
        <v>25.3</v>
      </c>
      <c r="R5" s="35">
        <v>25.3</v>
      </c>
      <c r="S5" s="35">
        <v>25.3</v>
      </c>
      <c r="T5" s="35">
        <v>25.3</v>
      </c>
      <c r="U5" s="35">
        <v>25.3</v>
      </c>
      <c r="V5" s="35">
        <v>25.3</v>
      </c>
      <c r="W5" s="35">
        <v>25.3</v>
      </c>
      <c r="X5" s="36" t="s">
        <v>137</v>
      </c>
      <c r="Y5" s="36" t="s">
        <v>137</v>
      </c>
      <c r="Z5" s="93">
        <v>100000</v>
      </c>
      <c r="AA5" s="94">
        <v>62084</v>
      </c>
      <c r="AB5" s="95">
        <f>+Z5/AA5</f>
        <v>1.6107209587011146</v>
      </c>
      <c r="AC5" s="35">
        <v>25.3</v>
      </c>
      <c r="AD5" s="35">
        <v>25.3</v>
      </c>
      <c r="AE5" s="36" t="s">
        <v>137</v>
      </c>
      <c r="AF5" s="36" t="s">
        <v>137</v>
      </c>
    </row>
    <row r="6" spans="2:32" ht="96" x14ac:dyDescent="0.2">
      <c r="B6" s="104" t="s">
        <v>60</v>
      </c>
      <c r="C6" s="90" t="str">
        <f>+'[1]ÁRBOL DE OBJETIVOS'!B10</f>
        <v>Alta credibilidad del ciudadano con los servidores publicos de Apaseo el Grande por el uso y aplicación de los recursos públicos del municipio</v>
      </c>
      <c r="D6" s="105" t="s">
        <v>61</v>
      </c>
      <c r="E6" s="102" t="s">
        <v>62</v>
      </c>
      <c r="F6" s="89" t="s">
        <v>169</v>
      </c>
      <c r="G6" s="88" t="s">
        <v>129</v>
      </c>
      <c r="H6" s="89" t="s">
        <v>138</v>
      </c>
      <c r="I6" s="40" t="s">
        <v>131</v>
      </c>
      <c r="J6" s="29" t="s">
        <v>132</v>
      </c>
      <c r="K6" s="37" t="s">
        <v>139</v>
      </c>
      <c r="L6" s="20" t="s">
        <v>140</v>
      </c>
      <c r="M6" s="13" t="s">
        <v>57</v>
      </c>
      <c r="N6" s="29" t="s">
        <v>135</v>
      </c>
      <c r="O6" s="41">
        <v>100</v>
      </c>
      <c r="P6" s="29">
        <v>2017</v>
      </c>
      <c r="Q6" s="42">
        <v>59</v>
      </c>
      <c r="R6" s="43">
        <v>40</v>
      </c>
      <c r="S6" s="43">
        <f>+R6/O6*100</f>
        <v>40</v>
      </c>
      <c r="T6" s="43">
        <v>100</v>
      </c>
      <c r="U6" s="43">
        <v>50</v>
      </c>
      <c r="V6" s="43">
        <f t="shared" ref="V6:V13" si="0">+U6/T6*100</f>
        <v>50</v>
      </c>
      <c r="W6" s="43">
        <v>44</v>
      </c>
      <c r="X6" s="43">
        <f>+V6-W6</f>
        <v>6</v>
      </c>
      <c r="Y6" s="29" t="s">
        <v>141</v>
      </c>
      <c r="Z6" s="92">
        <v>35</v>
      </c>
      <c r="AA6" s="92">
        <v>50</v>
      </c>
      <c r="AB6" s="92">
        <f>+Z6/AA6*100</f>
        <v>70</v>
      </c>
      <c r="AC6" s="29">
        <v>35</v>
      </c>
      <c r="AD6" s="29">
        <v>50</v>
      </c>
      <c r="AE6" s="29">
        <f>+AA6/AD6*100</f>
        <v>100</v>
      </c>
      <c r="AF6" s="29" t="s">
        <v>141</v>
      </c>
    </row>
    <row r="7" spans="2:32" ht="109.5" customHeight="1" x14ac:dyDescent="0.2">
      <c r="B7" s="99" t="s">
        <v>65</v>
      </c>
      <c r="C7" s="91" t="str">
        <f>+'[1]ÁRBOL DE OBJETIVOS'!B11</f>
        <v xml:space="preserve">aumenta la confianza del manejo de los recursos del municipio </v>
      </c>
      <c r="D7" s="91" t="s">
        <v>66</v>
      </c>
      <c r="E7" s="100" t="s">
        <v>67</v>
      </c>
      <c r="F7" s="91" t="s">
        <v>164</v>
      </c>
      <c r="G7" s="88" t="s">
        <v>142</v>
      </c>
      <c r="H7" s="90" t="s">
        <v>143</v>
      </c>
      <c r="I7" s="40" t="s">
        <v>131</v>
      </c>
      <c r="J7" s="20" t="s">
        <v>144</v>
      </c>
      <c r="K7" s="37" t="s">
        <v>139</v>
      </c>
      <c r="L7" s="20" t="s">
        <v>145</v>
      </c>
      <c r="M7" s="21" t="s">
        <v>68</v>
      </c>
      <c r="N7" s="29" t="s">
        <v>135</v>
      </c>
      <c r="O7" s="44">
        <v>115</v>
      </c>
      <c r="P7" s="29">
        <v>2017</v>
      </c>
      <c r="Q7" s="21">
        <v>115</v>
      </c>
      <c r="R7" s="29">
        <v>115</v>
      </c>
      <c r="S7" s="29">
        <f>++R7/O7*100</f>
        <v>100</v>
      </c>
      <c r="T7" s="29">
        <v>130</v>
      </c>
      <c r="U7" s="29">
        <v>115</v>
      </c>
      <c r="V7" s="29">
        <f t="shared" si="0"/>
        <v>88.461538461538453</v>
      </c>
      <c r="W7" s="29">
        <v>130</v>
      </c>
      <c r="X7" s="29">
        <f>+V7-W7</f>
        <v>-41.538461538461547</v>
      </c>
      <c r="Y7" s="29" t="s">
        <v>146</v>
      </c>
      <c r="Z7" s="92">
        <v>7</v>
      </c>
      <c r="AA7" s="92">
        <v>28</v>
      </c>
      <c r="AB7" s="92">
        <f>+Z7/AA7*100</f>
        <v>25</v>
      </c>
      <c r="AC7" s="29">
        <v>110</v>
      </c>
      <c r="AD7" s="29">
        <v>110</v>
      </c>
      <c r="AE7" s="29">
        <f>+AA7/AC7*100</f>
        <v>25.454545454545453</v>
      </c>
      <c r="AF7" s="29" t="s">
        <v>141</v>
      </c>
    </row>
    <row r="8" spans="2:32" ht="117.75" customHeight="1" x14ac:dyDescent="0.2">
      <c r="B8" s="87" t="s">
        <v>71</v>
      </c>
      <c r="C8" s="88" t="str">
        <f>+'[1]ÁRBOL DE OBJETIVOS'!B12</f>
        <v>suficiente control y vigilancia de los recursos publico</v>
      </c>
      <c r="D8" s="88" t="s">
        <v>72</v>
      </c>
      <c r="E8" s="89" t="s">
        <v>67</v>
      </c>
      <c r="F8" s="90" t="s">
        <v>165</v>
      </c>
      <c r="G8" s="88" t="s">
        <v>129</v>
      </c>
      <c r="H8" s="88" t="s">
        <v>162</v>
      </c>
      <c r="I8" s="40" t="s">
        <v>131</v>
      </c>
      <c r="J8" s="20" t="s">
        <v>144</v>
      </c>
      <c r="K8" s="37" t="s">
        <v>139</v>
      </c>
      <c r="L8" s="20" t="s">
        <v>145</v>
      </c>
      <c r="M8" s="21" t="s">
        <v>68</v>
      </c>
      <c r="N8" s="29" t="s">
        <v>135</v>
      </c>
      <c r="O8" s="44">
        <v>94</v>
      </c>
      <c r="P8" s="29">
        <v>2017</v>
      </c>
      <c r="Q8" s="45">
        <v>94</v>
      </c>
      <c r="R8" s="29">
        <v>22</v>
      </c>
      <c r="S8" s="29">
        <f t="shared" ref="S8:S16" si="1">+R8/O8*100</f>
        <v>23.404255319148938</v>
      </c>
      <c r="T8" s="29">
        <v>24</v>
      </c>
      <c r="U8" s="29">
        <v>24</v>
      </c>
      <c r="V8" s="29">
        <f t="shared" si="0"/>
        <v>100</v>
      </c>
      <c r="W8" s="29">
        <v>24</v>
      </c>
      <c r="X8" s="29">
        <f>+V8-W8</f>
        <v>76</v>
      </c>
      <c r="Y8" s="29" t="s">
        <v>141</v>
      </c>
      <c r="Z8" s="92">
        <v>120</v>
      </c>
      <c r="AA8" s="92">
        <v>120</v>
      </c>
      <c r="AB8" s="92">
        <f>+Z8/AA8*100</f>
        <v>100</v>
      </c>
      <c r="AC8" s="29">
        <v>17</v>
      </c>
      <c r="AD8" s="29">
        <v>17</v>
      </c>
      <c r="AE8" s="29">
        <v>17</v>
      </c>
      <c r="AF8" s="29" t="s">
        <v>141</v>
      </c>
    </row>
    <row r="9" spans="2:32" ht="106.5" customHeight="1" x14ac:dyDescent="0.2">
      <c r="B9" s="87" t="s">
        <v>74</v>
      </c>
      <c r="C9" s="88" t="str">
        <f>+'[1]ÁRBOL DE OBJETIVOS'!B13</f>
        <v>adecuado seguimiento a las irregularidades detectadas por el manejo los recursos publicos del municipio</v>
      </c>
      <c r="D9" s="88" t="s">
        <v>75</v>
      </c>
      <c r="E9" s="89" t="s">
        <v>76</v>
      </c>
      <c r="F9" s="90" t="s">
        <v>170</v>
      </c>
      <c r="G9" s="88" t="s">
        <v>129</v>
      </c>
      <c r="H9" s="101" t="s">
        <v>147</v>
      </c>
      <c r="I9" s="40" t="s">
        <v>131</v>
      </c>
      <c r="J9" s="29" t="s">
        <v>132</v>
      </c>
      <c r="K9" s="37" t="s">
        <v>139</v>
      </c>
      <c r="L9" s="20" t="s">
        <v>145</v>
      </c>
      <c r="M9" s="21" t="s">
        <v>63</v>
      </c>
      <c r="N9" s="29" t="s">
        <v>135</v>
      </c>
      <c r="O9" s="41">
        <v>22</v>
      </c>
      <c r="P9" s="29">
        <v>2017</v>
      </c>
      <c r="Q9" s="41">
        <v>22</v>
      </c>
      <c r="R9" s="41">
        <v>22</v>
      </c>
      <c r="S9" s="41">
        <f t="shared" si="1"/>
        <v>100</v>
      </c>
      <c r="T9" s="46">
        <v>22</v>
      </c>
      <c r="U9" s="46">
        <v>22</v>
      </c>
      <c r="V9" s="47">
        <f t="shared" si="0"/>
        <v>100</v>
      </c>
      <c r="W9" s="29">
        <v>27</v>
      </c>
      <c r="X9" s="47">
        <f>+V9-W9</f>
        <v>73</v>
      </c>
      <c r="Y9" s="29" t="s">
        <v>141</v>
      </c>
      <c r="Z9" s="92">
        <v>34</v>
      </c>
      <c r="AA9" s="92">
        <v>34</v>
      </c>
      <c r="AB9" s="92">
        <f>+Z9/AA9*100</f>
        <v>100</v>
      </c>
      <c r="AC9" s="29">
        <v>100</v>
      </c>
      <c r="AD9" s="29">
        <v>100</v>
      </c>
      <c r="AE9" s="29">
        <f>+AA9/AC9*100</f>
        <v>34</v>
      </c>
      <c r="AF9" s="29" t="s">
        <v>141</v>
      </c>
    </row>
    <row r="10" spans="2:32" ht="96" x14ac:dyDescent="0.2">
      <c r="B10" s="103" t="s">
        <v>79</v>
      </c>
      <c r="C10" s="88" t="str">
        <f>+'[1]ÁRBOL DE OBJETIVOS'!E11</f>
        <v>adecuada actuacion y desempeño del servidor publico</v>
      </c>
      <c r="D10" s="88" t="s">
        <v>80</v>
      </c>
      <c r="E10" s="102" t="s">
        <v>81</v>
      </c>
      <c r="F10" s="89" t="s">
        <v>157</v>
      </c>
      <c r="G10" s="88" t="s">
        <v>129</v>
      </c>
      <c r="H10" s="90" t="s">
        <v>148</v>
      </c>
      <c r="I10" s="26" t="s">
        <v>149</v>
      </c>
      <c r="J10" s="20" t="s">
        <v>144</v>
      </c>
      <c r="K10" s="37" t="s">
        <v>139</v>
      </c>
      <c r="L10" s="20" t="s">
        <v>145</v>
      </c>
      <c r="M10" s="13" t="s">
        <v>63</v>
      </c>
      <c r="N10" s="29" t="s">
        <v>135</v>
      </c>
      <c r="O10" s="42">
        <v>59</v>
      </c>
      <c r="P10" s="29">
        <v>2017</v>
      </c>
      <c r="Q10" s="41">
        <v>59</v>
      </c>
      <c r="R10" s="43">
        <v>59</v>
      </c>
      <c r="S10" s="48">
        <f t="shared" si="1"/>
        <v>100</v>
      </c>
      <c r="T10" s="43">
        <v>59</v>
      </c>
      <c r="U10" s="43">
        <v>59</v>
      </c>
      <c r="V10" s="43">
        <f t="shared" si="0"/>
        <v>100</v>
      </c>
      <c r="W10" s="43">
        <v>59</v>
      </c>
      <c r="X10" s="43">
        <v>59</v>
      </c>
      <c r="Y10" s="29"/>
      <c r="Z10" s="92">
        <v>0</v>
      </c>
      <c r="AA10" s="92">
        <v>976</v>
      </c>
      <c r="AB10" s="92">
        <f>+Z10/AA10</f>
        <v>0</v>
      </c>
      <c r="AC10" s="29">
        <v>12</v>
      </c>
      <c r="AD10" s="29">
        <v>0</v>
      </c>
      <c r="AE10" s="29" t="s">
        <v>160</v>
      </c>
      <c r="AF10" s="29" t="s">
        <v>160</v>
      </c>
    </row>
    <row r="11" spans="2:32" ht="120" x14ac:dyDescent="0.2">
      <c r="B11" s="87" t="s">
        <v>83</v>
      </c>
      <c r="C11" s="88" t="str">
        <f>+'[1]ÁRBOL DE OBJETIVOS'!E12</f>
        <v>satisfecha ciudadania con el actuar del servidor publico</v>
      </c>
      <c r="D11" s="88" t="s">
        <v>84</v>
      </c>
      <c r="E11" s="89" t="s">
        <v>85</v>
      </c>
      <c r="F11" s="90" t="s">
        <v>150</v>
      </c>
      <c r="G11" s="88" t="s">
        <v>129</v>
      </c>
      <c r="H11" s="91" t="s">
        <v>159</v>
      </c>
      <c r="I11" s="40" t="s">
        <v>149</v>
      </c>
      <c r="J11" s="29" t="s">
        <v>132</v>
      </c>
      <c r="K11" s="37" t="s">
        <v>139</v>
      </c>
      <c r="L11" s="20" t="s">
        <v>145</v>
      </c>
      <c r="M11" s="21" t="s">
        <v>86</v>
      </c>
      <c r="N11" s="29" t="s">
        <v>135</v>
      </c>
      <c r="O11" s="44">
        <v>30</v>
      </c>
      <c r="P11" s="29">
        <v>2017</v>
      </c>
      <c r="Q11" s="21">
        <v>30</v>
      </c>
      <c r="R11" s="29">
        <v>34</v>
      </c>
      <c r="S11" s="29">
        <f t="shared" si="1"/>
        <v>113.33333333333333</v>
      </c>
      <c r="T11" s="29">
        <v>63</v>
      </c>
      <c r="U11" s="29">
        <v>63</v>
      </c>
      <c r="V11" s="29">
        <f t="shared" si="0"/>
        <v>100</v>
      </c>
      <c r="W11" s="29">
        <v>27</v>
      </c>
      <c r="X11" s="29">
        <f>+V11-W11</f>
        <v>73</v>
      </c>
      <c r="Y11" s="29" t="s">
        <v>141</v>
      </c>
      <c r="Z11" s="92">
        <v>63</v>
      </c>
      <c r="AA11" s="92">
        <v>54</v>
      </c>
      <c r="AB11" s="92">
        <f>+(Z11/AA11-1)*100</f>
        <v>16.666666666666675</v>
      </c>
      <c r="AC11" s="29">
        <v>100</v>
      </c>
      <c r="AD11" s="29">
        <v>100</v>
      </c>
      <c r="AE11" s="29">
        <f>+AA11/AD11*100</f>
        <v>54</v>
      </c>
      <c r="AF11" s="29" t="s">
        <v>141</v>
      </c>
    </row>
    <row r="12" spans="2:32" ht="120" x14ac:dyDescent="0.2">
      <c r="B12" s="87" t="s">
        <v>88</v>
      </c>
      <c r="C12" s="88" t="str">
        <f>+'[1]ÁRBOL DE OBJETIVOS'!E13</f>
        <v>adecuado desempeño del servidor publico en el gobierno</v>
      </c>
      <c r="D12" s="88" t="s">
        <v>89</v>
      </c>
      <c r="E12" s="89" t="s">
        <v>90</v>
      </c>
      <c r="F12" s="90" t="s">
        <v>151</v>
      </c>
      <c r="G12" s="88" t="s">
        <v>129</v>
      </c>
      <c r="H12" s="91" t="s">
        <v>152</v>
      </c>
      <c r="I12" s="40" t="s">
        <v>149</v>
      </c>
      <c r="J12" s="20" t="s">
        <v>144</v>
      </c>
      <c r="K12" s="37" t="s">
        <v>139</v>
      </c>
      <c r="L12" s="20" t="s">
        <v>145</v>
      </c>
      <c r="M12" s="13" t="s">
        <v>63</v>
      </c>
      <c r="N12" s="29" t="s">
        <v>135</v>
      </c>
      <c r="O12" s="44">
        <v>2</v>
      </c>
      <c r="P12" s="29">
        <v>2017</v>
      </c>
      <c r="Q12" s="44">
        <v>2</v>
      </c>
      <c r="R12" s="29">
        <v>44</v>
      </c>
      <c r="S12" s="29">
        <f t="shared" si="1"/>
        <v>2200</v>
      </c>
      <c r="T12" s="29">
        <v>184</v>
      </c>
      <c r="U12" s="29">
        <v>184</v>
      </c>
      <c r="V12" s="29">
        <f t="shared" si="0"/>
        <v>100</v>
      </c>
      <c r="W12" s="29">
        <v>1</v>
      </c>
      <c r="X12" s="29">
        <f>+V12-W12</f>
        <v>99</v>
      </c>
      <c r="Y12" s="29" t="s">
        <v>141</v>
      </c>
      <c r="Z12" s="92">
        <v>0</v>
      </c>
      <c r="AA12" s="92">
        <v>976</v>
      </c>
      <c r="AB12" s="92">
        <f>+Z12/AA12</f>
        <v>0</v>
      </c>
      <c r="AC12" s="29">
        <v>100</v>
      </c>
      <c r="AD12" s="29">
        <v>100</v>
      </c>
      <c r="AE12" s="29">
        <f>+AA12/AD12*100</f>
        <v>976</v>
      </c>
      <c r="AF12" s="29" t="s">
        <v>141</v>
      </c>
    </row>
    <row r="13" spans="2:32" ht="96" x14ac:dyDescent="0.2">
      <c r="B13" s="103" t="s">
        <v>93</v>
      </c>
      <c r="C13" s="88" t="str">
        <f>+'[1]ÁRBOL DE OBJETIVOS'!H11</f>
        <v>adecuada rendición de cuentas y transparencia de los recursos</v>
      </c>
      <c r="D13" s="88" t="s">
        <v>94</v>
      </c>
      <c r="E13" s="102" t="s">
        <v>62</v>
      </c>
      <c r="F13" s="89" t="s">
        <v>169</v>
      </c>
      <c r="G13" s="88" t="s">
        <v>129</v>
      </c>
      <c r="H13" s="89" t="s">
        <v>138</v>
      </c>
      <c r="I13" s="40" t="s">
        <v>131</v>
      </c>
      <c r="J13" s="29" t="s">
        <v>132</v>
      </c>
      <c r="K13" s="37" t="s">
        <v>139</v>
      </c>
      <c r="L13" s="20" t="s">
        <v>140</v>
      </c>
      <c r="M13" s="13" t="s">
        <v>57</v>
      </c>
      <c r="N13" s="29" t="s">
        <v>135</v>
      </c>
      <c r="O13" s="41">
        <v>100</v>
      </c>
      <c r="P13" s="29">
        <v>2017</v>
      </c>
      <c r="Q13" s="42">
        <v>59</v>
      </c>
      <c r="R13" s="43">
        <v>40</v>
      </c>
      <c r="S13" s="43">
        <f t="shared" si="1"/>
        <v>40</v>
      </c>
      <c r="T13" s="43">
        <v>100</v>
      </c>
      <c r="U13" s="43">
        <v>50</v>
      </c>
      <c r="V13" s="43">
        <f t="shared" si="0"/>
        <v>50</v>
      </c>
      <c r="W13" s="43">
        <v>44</v>
      </c>
      <c r="X13" s="29">
        <f>+V13-W13</f>
        <v>6</v>
      </c>
      <c r="Y13" s="29" t="s">
        <v>141</v>
      </c>
      <c r="Z13" s="92">
        <v>35</v>
      </c>
      <c r="AA13" s="92">
        <v>50</v>
      </c>
      <c r="AB13" s="92">
        <f>+Z13/AA13*100</f>
        <v>70</v>
      </c>
      <c r="AC13" s="29">
        <v>35</v>
      </c>
      <c r="AD13" s="29">
        <v>50</v>
      </c>
      <c r="AE13" s="29">
        <f>+AA13/AD13*100</f>
        <v>100</v>
      </c>
      <c r="AF13" s="29" t="s">
        <v>141</v>
      </c>
    </row>
    <row r="14" spans="2:32" ht="120" x14ac:dyDescent="0.2">
      <c r="B14" s="87" t="s">
        <v>98</v>
      </c>
      <c r="C14" s="88" t="str">
        <f>+'[1]ÁRBOL DE OBJETIVOS'!H12</f>
        <v xml:space="preserve">existente evaluación al servidor público </v>
      </c>
      <c r="D14" s="88" t="s">
        <v>99</v>
      </c>
      <c r="E14" s="88" t="s">
        <v>100</v>
      </c>
      <c r="F14" s="90" t="s">
        <v>166</v>
      </c>
      <c r="G14" s="88" t="s">
        <v>129</v>
      </c>
      <c r="H14" s="90" t="s">
        <v>153</v>
      </c>
      <c r="I14" s="40" t="s">
        <v>131</v>
      </c>
      <c r="J14" s="20" t="s">
        <v>144</v>
      </c>
      <c r="K14" s="37" t="s">
        <v>139</v>
      </c>
      <c r="L14" s="20" t="s">
        <v>145</v>
      </c>
      <c r="M14" s="21" t="s">
        <v>68</v>
      </c>
      <c r="N14" s="29" t="s">
        <v>135</v>
      </c>
      <c r="O14" s="44">
        <v>420</v>
      </c>
      <c r="P14" s="29">
        <v>2017</v>
      </c>
      <c r="Q14" s="21">
        <v>420</v>
      </c>
      <c r="R14" s="29">
        <v>564</v>
      </c>
      <c r="S14" s="29">
        <f t="shared" si="1"/>
        <v>134.28571428571428</v>
      </c>
      <c r="T14" s="29">
        <v>716</v>
      </c>
      <c r="U14" s="29">
        <v>609</v>
      </c>
      <c r="V14" s="21">
        <f>+U14/T14*100</f>
        <v>85.055865921787714</v>
      </c>
      <c r="W14" s="29">
        <v>716</v>
      </c>
      <c r="X14" s="29"/>
      <c r="Y14" s="29" t="s">
        <v>141</v>
      </c>
      <c r="Z14" s="92">
        <v>976</v>
      </c>
      <c r="AA14" s="92">
        <v>976</v>
      </c>
      <c r="AB14" s="92">
        <f>+Z14/AA14*100</f>
        <v>100</v>
      </c>
      <c r="AC14" s="29">
        <v>100</v>
      </c>
      <c r="AD14" s="29">
        <v>100</v>
      </c>
      <c r="AE14" s="29">
        <f>+AA14/AD14*100</f>
        <v>976</v>
      </c>
      <c r="AF14" s="29" t="s">
        <v>141</v>
      </c>
    </row>
    <row r="15" spans="2:32" ht="108" x14ac:dyDescent="0.2">
      <c r="B15" s="87" t="s">
        <v>102</v>
      </c>
      <c r="C15" s="88" t="str">
        <f>+'[1]ÁRBOL DE OBJETIVOS'!H13</f>
        <v>adecuados resultados obtenidos por el servidor publico</v>
      </c>
      <c r="D15" s="88" t="s">
        <v>103</v>
      </c>
      <c r="E15" s="88" t="s">
        <v>167</v>
      </c>
      <c r="F15" s="90" t="s">
        <v>154</v>
      </c>
      <c r="G15" s="88" t="s">
        <v>129</v>
      </c>
      <c r="H15" s="88" t="s">
        <v>155</v>
      </c>
      <c r="I15" s="40" t="s">
        <v>131</v>
      </c>
      <c r="J15" s="20" t="s">
        <v>144</v>
      </c>
      <c r="K15" s="37" t="s">
        <v>139</v>
      </c>
      <c r="L15" s="20" t="s">
        <v>145</v>
      </c>
      <c r="M15" s="21" t="s">
        <v>68</v>
      </c>
      <c r="N15" s="29" t="s">
        <v>135</v>
      </c>
      <c r="O15" s="44">
        <v>2</v>
      </c>
      <c r="P15" s="29">
        <v>2017</v>
      </c>
      <c r="Q15" s="21">
        <v>2</v>
      </c>
      <c r="R15" s="29">
        <v>1</v>
      </c>
      <c r="S15" s="29">
        <f t="shared" si="1"/>
        <v>50</v>
      </c>
      <c r="T15" s="29">
        <v>1</v>
      </c>
      <c r="U15" s="29">
        <v>1</v>
      </c>
      <c r="V15" s="29">
        <f>+U15/T15*100</f>
        <v>100</v>
      </c>
      <c r="W15" s="29">
        <v>1</v>
      </c>
      <c r="X15" s="29">
        <f>+V15-W15</f>
        <v>99</v>
      </c>
      <c r="Y15" s="29" t="s">
        <v>141</v>
      </c>
      <c r="Z15" s="92">
        <v>1</v>
      </c>
      <c r="AA15" s="92">
        <v>1</v>
      </c>
      <c r="AB15" s="92">
        <f>+Z15/AA15</f>
        <v>1</v>
      </c>
      <c r="AC15" s="29">
        <v>1</v>
      </c>
      <c r="AD15" s="29">
        <v>1</v>
      </c>
      <c r="AE15" s="29">
        <f>+AA15/AD15</f>
        <v>1</v>
      </c>
      <c r="AF15" s="29" t="s">
        <v>141</v>
      </c>
    </row>
    <row r="16" spans="2:32" ht="72" x14ac:dyDescent="0.2">
      <c r="B16" s="87" t="s">
        <v>106</v>
      </c>
      <c r="C16" s="88" t="str">
        <f>+'[1]ÁRBOL DE OBJETIVOS'!H14</f>
        <v>adecuada vigilancia en transparencia del servidor publico</v>
      </c>
      <c r="D16" s="88" t="s">
        <v>107</v>
      </c>
      <c r="E16" s="88" t="s">
        <v>168</v>
      </c>
      <c r="F16" s="90" t="s">
        <v>156</v>
      </c>
      <c r="G16" s="88" t="s">
        <v>129</v>
      </c>
      <c r="H16" s="88" t="s">
        <v>163</v>
      </c>
      <c r="I16" s="40" t="s">
        <v>131</v>
      </c>
      <c r="J16" s="20" t="s">
        <v>144</v>
      </c>
      <c r="K16" s="37" t="s">
        <v>139</v>
      </c>
      <c r="L16" s="20" t="s">
        <v>145</v>
      </c>
      <c r="M16" s="13" t="s">
        <v>57</v>
      </c>
      <c r="N16" s="29" t="s">
        <v>135</v>
      </c>
      <c r="O16" s="44">
        <v>12</v>
      </c>
      <c r="P16" s="29">
        <v>2017</v>
      </c>
      <c r="Q16" s="21">
        <v>12</v>
      </c>
      <c r="R16" s="29">
        <v>12</v>
      </c>
      <c r="S16" s="29">
        <f t="shared" si="1"/>
        <v>100</v>
      </c>
      <c r="T16" s="29">
        <v>12</v>
      </c>
      <c r="U16" s="29">
        <v>12</v>
      </c>
      <c r="V16" s="29">
        <f>+U16/T16*100</f>
        <v>100</v>
      </c>
      <c r="W16" s="29">
        <v>12</v>
      </c>
      <c r="X16" s="29">
        <f>+V16-W16</f>
        <v>88</v>
      </c>
      <c r="Y16" s="29" t="s">
        <v>141</v>
      </c>
      <c r="Z16" s="92">
        <v>12</v>
      </c>
      <c r="AA16" s="92">
        <v>12</v>
      </c>
      <c r="AB16" s="92">
        <f>+AA16/AC16</f>
        <v>1</v>
      </c>
      <c r="AC16" s="29">
        <v>12</v>
      </c>
      <c r="AD16" s="29">
        <v>12</v>
      </c>
      <c r="AE16" s="29">
        <f>+AA16/AD16*100</f>
        <v>100</v>
      </c>
      <c r="AF16" s="29" t="s">
        <v>141</v>
      </c>
    </row>
    <row r="17" spans="5:22" x14ac:dyDescent="0.2">
      <c r="E17" s="24"/>
      <c r="M17" s="49"/>
    </row>
    <row r="18" spans="5:22" x14ac:dyDescent="0.2">
      <c r="O18" s="50"/>
      <c r="P18" s="38"/>
      <c r="Q18" s="51"/>
      <c r="R18" s="38"/>
      <c r="S18" s="38"/>
      <c r="T18" s="38"/>
      <c r="U18" s="38"/>
      <c r="V18" s="38"/>
    </row>
  </sheetData>
  <mergeCells count="4">
    <mergeCell ref="B1:C1"/>
    <mergeCell ref="D1:E1"/>
    <mergeCell ref="B2:C2"/>
    <mergeCell ref="D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ÁRBOL DE PROBLEMAS</vt:lpstr>
      <vt:lpstr>ÁRBOL DE OBJETIVOS</vt:lpstr>
      <vt:lpstr>MIR</vt:lpstr>
      <vt:lpstr>FICHA TÉCNICA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</dc:creator>
  <cp:lastModifiedBy>Sandi</cp:lastModifiedBy>
  <dcterms:created xsi:type="dcterms:W3CDTF">2020-08-12T17:32:55Z</dcterms:created>
  <dcterms:modified xsi:type="dcterms:W3CDTF">2021-06-08T20:18:05Z</dcterms:modified>
</cp:coreProperties>
</file>