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605" yWindow="15" windowWidth="10185" windowHeight="7650" firstSheet="3" activeTab="4"/>
  </bookViews>
  <sheets>
    <sheet name="POA FORMATO 1" sheetId="1" r:id="rId1"/>
    <sheet name="POA FORMATO 2 (En-Mr)" sheetId="2" r:id="rId2"/>
    <sheet name="POA FORMATO 2 (2 Trim)" sheetId="6" r:id="rId3"/>
    <sheet name="POA FORMATO 2 (3ER TRIM)" sheetId="7" r:id="rId4"/>
    <sheet name="FORMATO 2 (4TO TRIM)" sheetId="9" r:id="rId5"/>
    <sheet name="FORMATO 3 indicadores rdo" sheetId="3" r:id="rId6"/>
    <sheet name="instructivo formato 3" sheetId="4" r:id="rId7"/>
    <sheet name="Hoja1" sheetId="5" r:id="rId8"/>
  </sheets>
  <calcPr calcId="144525"/>
</workbook>
</file>

<file path=xl/calcChain.xml><?xml version="1.0" encoding="utf-8"?>
<calcChain xmlns="http://schemas.openxmlformats.org/spreadsheetml/2006/main">
  <c r="U34" i="9" l="1"/>
  <c r="S34" i="9"/>
  <c r="Q34" i="9"/>
  <c r="AH33" i="9" l="1"/>
  <c r="AG33" i="9"/>
  <c r="AH32" i="9"/>
  <c r="AG32" i="9"/>
  <c r="AH31" i="9"/>
  <c r="AG31" i="9"/>
  <c r="AH30" i="9"/>
  <c r="AG30" i="9"/>
  <c r="AH29" i="9"/>
  <c r="AG29" i="9"/>
  <c r="AH28" i="9"/>
  <c r="AG28" i="9"/>
  <c r="AH27" i="9"/>
  <c r="AG27" i="9"/>
  <c r="AH26" i="9"/>
  <c r="AG26" i="9"/>
  <c r="AH25" i="9"/>
  <c r="AG25" i="9"/>
  <c r="AH24" i="9"/>
  <c r="AG24" i="9"/>
  <c r="AH23" i="9"/>
  <c r="AG23" i="9"/>
  <c r="AH22" i="9"/>
  <c r="AG22" i="9"/>
  <c r="AH21" i="9"/>
  <c r="AG21" i="9"/>
  <c r="AH20" i="9"/>
  <c r="AG20" i="9"/>
  <c r="AH19" i="9"/>
  <c r="AG19" i="9"/>
  <c r="AH18" i="9"/>
  <c r="AG18" i="9"/>
  <c r="AH17" i="9"/>
  <c r="AG17" i="9"/>
  <c r="AH16" i="9"/>
  <c r="AG16" i="9"/>
  <c r="AH15" i="9"/>
  <c r="AG15" i="9"/>
  <c r="AH14" i="9"/>
  <c r="AG14" i="9"/>
  <c r="AH13" i="9"/>
  <c r="AG13" i="9"/>
  <c r="AH12" i="9"/>
  <c r="AG12" i="9"/>
  <c r="AH11" i="9"/>
  <c r="AG11" i="9"/>
  <c r="AH10" i="9"/>
  <c r="AG10" i="9"/>
  <c r="AH9" i="9"/>
  <c r="AG9" i="9"/>
  <c r="AH8" i="9"/>
  <c r="AG8" i="9"/>
  <c r="W35" i="7"/>
  <c r="W37" i="7" s="1"/>
  <c r="AF35" i="7"/>
  <c r="AE35" i="7"/>
  <c r="AA35" i="7"/>
  <c r="AA37" i="7" s="1"/>
  <c r="Z35" i="7"/>
  <c r="Z37" i="7" s="1"/>
  <c r="Y35" i="7"/>
  <c r="Y37" i="7" s="1"/>
  <c r="X35" i="7"/>
  <c r="X37" i="7" s="1"/>
  <c r="AH33" i="7"/>
  <c r="AG33" i="7"/>
  <c r="AH32" i="7"/>
  <c r="AG32" i="7"/>
  <c r="AH31" i="7"/>
  <c r="AG31" i="7"/>
  <c r="AH30" i="7"/>
  <c r="AG30" i="7"/>
  <c r="AH29" i="7"/>
  <c r="AG29" i="7"/>
  <c r="AH28" i="7"/>
  <c r="AG28" i="7"/>
  <c r="AH27" i="7"/>
  <c r="AG27" i="7"/>
  <c r="AH26" i="7"/>
  <c r="AG26" i="7"/>
  <c r="AH25" i="7"/>
  <c r="AG25" i="7"/>
  <c r="AH24" i="7"/>
  <c r="AG24" i="7"/>
  <c r="AH23" i="7"/>
  <c r="AG23" i="7"/>
  <c r="AH22" i="7"/>
  <c r="AG22" i="7"/>
  <c r="AH21" i="7"/>
  <c r="AG21" i="7"/>
  <c r="AH20" i="7"/>
  <c r="AG20" i="7"/>
  <c r="AH19" i="7"/>
  <c r="AG19" i="7"/>
  <c r="AH18" i="7"/>
  <c r="AG18" i="7"/>
  <c r="AH17" i="7"/>
  <c r="AG17" i="7"/>
  <c r="AH16" i="7"/>
  <c r="AG16" i="7"/>
  <c r="AH15" i="7"/>
  <c r="AG15" i="7"/>
  <c r="AH14" i="7"/>
  <c r="AG14" i="7"/>
  <c r="AH13" i="7"/>
  <c r="AG13" i="7"/>
  <c r="AH12" i="7"/>
  <c r="AG12" i="7"/>
  <c r="AH11" i="7"/>
  <c r="AG11" i="7"/>
  <c r="AH10" i="7"/>
  <c r="AG10" i="7"/>
  <c r="AH9" i="7"/>
  <c r="AG9" i="7"/>
  <c r="AH8" i="7"/>
  <c r="AG8" i="7"/>
  <c r="AF35" i="6"/>
  <c r="AE35" i="6"/>
  <c r="Z35" i="6"/>
  <c r="Z37" i="6" s="1"/>
  <c r="Y35" i="6"/>
  <c r="Y37" i="6" s="1"/>
  <c r="X35" i="6"/>
  <c r="X37" i="6" s="1"/>
  <c r="W35" i="6"/>
  <c r="W37" i="6" s="1"/>
  <c r="AH33" i="6"/>
  <c r="AG33" i="6"/>
  <c r="AH32" i="6"/>
  <c r="AG32" i="6"/>
  <c r="AH31" i="6"/>
  <c r="AG31" i="6"/>
  <c r="AH30" i="6"/>
  <c r="AG30" i="6"/>
  <c r="AH29" i="6"/>
  <c r="AG29" i="6"/>
  <c r="AH28" i="6"/>
  <c r="AG28" i="6"/>
  <c r="AH27" i="6"/>
  <c r="AG27" i="6"/>
  <c r="AH26" i="6"/>
  <c r="AG26" i="6"/>
  <c r="AH25" i="6"/>
  <c r="AG25" i="6"/>
  <c r="AH24" i="6"/>
  <c r="AG24" i="6"/>
  <c r="AH23" i="6"/>
  <c r="AG23" i="6"/>
  <c r="AH22" i="6"/>
  <c r="AG22" i="6"/>
  <c r="AH21" i="6"/>
  <c r="AG21" i="6"/>
  <c r="AH20" i="6"/>
  <c r="AG20" i="6"/>
  <c r="AH19" i="6"/>
  <c r="AG19" i="6"/>
  <c r="AH18" i="6"/>
  <c r="AG18" i="6"/>
  <c r="AH17" i="6"/>
  <c r="AG17" i="6"/>
  <c r="AH16" i="6"/>
  <c r="AG16" i="6"/>
  <c r="AH15" i="6"/>
  <c r="AG15" i="6"/>
  <c r="AH14" i="6"/>
  <c r="AG14" i="6"/>
  <c r="AH13" i="6"/>
  <c r="AG13" i="6"/>
  <c r="AH12" i="6"/>
  <c r="AG12" i="6"/>
  <c r="AH11" i="6"/>
  <c r="AG11" i="6"/>
  <c r="AH10" i="6"/>
  <c r="AG10" i="6"/>
  <c r="AH9" i="6"/>
  <c r="AG9" i="6"/>
  <c r="AH8" i="6"/>
  <c r="AG8" i="6"/>
  <c r="AA35" i="6" l="1"/>
  <c r="AA37" i="6" s="1"/>
  <c r="AF35" i="2"/>
  <c r="AE35" i="2"/>
  <c r="AG9" i="2"/>
  <c r="AH9" i="2"/>
  <c r="AG10" i="2"/>
  <c r="AH10" i="2"/>
  <c r="AG11" i="2"/>
  <c r="AH11" i="2"/>
  <c r="AG12" i="2"/>
  <c r="AH12" i="2"/>
  <c r="AG13" i="2"/>
  <c r="AH13" i="2"/>
  <c r="AG14" i="2"/>
  <c r="AH14" i="2"/>
  <c r="AG15" i="2"/>
  <c r="AH15" i="2"/>
  <c r="AG16" i="2"/>
  <c r="AH16" i="2"/>
  <c r="AG17" i="2"/>
  <c r="AH17" i="2"/>
  <c r="AG18" i="2"/>
  <c r="AH18" i="2"/>
  <c r="AG19" i="2"/>
  <c r="AH19" i="2"/>
  <c r="AG20" i="2"/>
  <c r="AH20" i="2"/>
  <c r="AG21" i="2"/>
  <c r="AH21" i="2"/>
  <c r="AG22" i="2"/>
  <c r="AH22" i="2"/>
  <c r="AG23" i="2"/>
  <c r="AH23" i="2"/>
  <c r="AG24" i="2"/>
  <c r="AH24" i="2"/>
  <c r="AG25" i="2"/>
  <c r="AH25" i="2"/>
  <c r="AG26" i="2"/>
  <c r="AH26" i="2"/>
  <c r="AG27" i="2"/>
  <c r="AH27" i="2"/>
  <c r="AG28" i="2"/>
  <c r="AH28" i="2"/>
  <c r="AG29" i="2"/>
  <c r="AH29" i="2"/>
  <c r="AG30" i="2"/>
  <c r="AH30" i="2"/>
  <c r="AG31" i="2"/>
  <c r="AH31" i="2"/>
  <c r="AG32" i="2"/>
  <c r="AH32" i="2"/>
  <c r="AG33" i="2"/>
  <c r="AH33" i="2"/>
  <c r="AH8" i="2"/>
  <c r="AG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8" i="2"/>
  <c r="X35" i="2"/>
  <c r="Y35" i="2"/>
  <c r="Z35" i="2"/>
  <c r="W35" i="2"/>
  <c r="Y8" i="1"/>
  <c r="Y9" i="1"/>
  <c r="Y10" i="1"/>
  <c r="Y11" i="1"/>
  <c r="Y12" i="1"/>
  <c r="Y13" i="1"/>
  <c r="Y14" i="1"/>
  <c r="Y15" i="1"/>
  <c r="Y16" i="1"/>
  <c r="Y17" i="1"/>
  <c r="Y18" i="1"/>
  <c r="Y19" i="1"/>
  <c r="Y20" i="1"/>
  <c r="Y21" i="1"/>
  <c r="Y22" i="1"/>
  <c r="Y23" i="1"/>
  <c r="Y24" i="1"/>
  <c r="Y25" i="1"/>
  <c r="Y26" i="1"/>
  <c r="Y27" i="1"/>
  <c r="Y28" i="1"/>
  <c r="Y29" i="1"/>
  <c r="Y30" i="1"/>
  <c r="Y31" i="1"/>
  <c r="Y32" i="1"/>
  <c r="Y7" i="1"/>
  <c r="X8" i="1"/>
  <c r="X9" i="1"/>
  <c r="X10" i="1"/>
  <c r="X11" i="1"/>
  <c r="X12" i="1"/>
  <c r="X13" i="1"/>
  <c r="X14" i="1"/>
  <c r="X15" i="1"/>
  <c r="X16" i="1"/>
  <c r="X17" i="1"/>
  <c r="X18" i="1"/>
  <c r="X19" i="1"/>
  <c r="X20" i="1"/>
  <c r="X21" i="1"/>
  <c r="X22" i="1"/>
  <c r="X23" i="1"/>
  <c r="X24" i="1"/>
  <c r="X25" i="1"/>
  <c r="X26" i="1"/>
  <c r="X27" i="1"/>
  <c r="X28" i="1"/>
  <c r="X29" i="1"/>
  <c r="X30" i="1"/>
  <c r="X31" i="1"/>
  <c r="X32" i="1"/>
  <c r="X7" i="1"/>
  <c r="AA35" i="2" l="1"/>
</calcChain>
</file>

<file path=xl/comments1.xml><?xml version="1.0" encoding="utf-8"?>
<comments xmlns="http://schemas.openxmlformats.org/spreadsheetml/2006/main">
  <authors>
    <author/>
  </authors>
  <commentList>
    <comment ref="T6" authorId="0">
      <text>
        <r>
          <rPr>
            <sz val="11"/>
            <color rgb="FF000000"/>
            <rFont val="Calibri"/>
            <family val="2"/>
          </rPr>
          <t>Ecologia:
Número de personas que requieren el servicio</t>
        </r>
      </text>
    </comment>
    <comment ref="V6" authorId="0">
      <text>
        <r>
          <rPr>
            <sz val="11"/>
            <color rgb="FF000000"/>
            <rFont val="Calibri"/>
            <family val="2"/>
          </rPr>
          <t>Ecologia:
Cabecera municipal</t>
        </r>
      </text>
    </comment>
    <comment ref="X6" authorId="0">
      <text>
        <r>
          <rPr>
            <sz val="11"/>
            <color rgb="FF000000"/>
            <rFont val="Calibri"/>
            <family val="2"/>
          </rPr>
          <t>Comparativa entre la población objetivo contra la población beneficiada</t>
        </r>
      </text>
    </comment>
    <comment ref="Y6"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AG7" authorId="0">
      <text>
        <r>
          <rPr>
            <sz val="11"/>
            <color rgb="FF000000"/>
            <rFont val="Calibri"/>
            <family val="2"/>
          </rPr>
          <t>Ecologia:
Número de personas que requieren el servicio</t>
        </r>
      </text>
    </comment>
  </commentList>
</comments>
</file>

<file path=xl/comments3.xml><?xml version="1.0" encoding="utf-8"?>
<comments xmlns="http://schemas.openxmlformats.org/spreadsheetml/2006/main">
  <authors>
    <author/>
  </authors>
  <commentList>
    <comment ref="AG7" authorId="0">
      <text>
        <r>
          <rPr>
            <sz val="11"/>
            <color rgb="FF000000"/>
            <rFont val="Calibri"/>
            <family val="2"/>
          </rPr>
          <t>Ecologia:
Número de personas que requieren el servicio</t>
        </r>
      </text>
    </comment>
  </commentList>
</comments>
</file>

<file path=xl/comments4.xml><?xml version="1.0" encoding="utf-8"?>
<comments xmlns="http://schemas.openxmlformats.org/spreadsheetml/2006/main">
  <authors>
    <author/>
  </authors>
  <commentList>
    <comment ref="AG7" authorId="0">
      <text>
        <r>
          <rPr>
            <sz val="11"/>
            <color rgb="FF000000"/>
            <rFont val="Calibri"/>
            <family val="2"/>
          </rPr>
          <t>Ecologia:
Número de personas que requieren el servicio</t>
        </r>
      </text>
    </comment>
  </commentList>
</comments>
</file>

<file path=xl/comments5.xml><?xml version="1.0" encoding="utf-8"?>
<comments xmlns="http://schemas.openxmlformats.org/spreadsheetml/2006/main">
  <authors>
    <author/>
  </authors>
  <commentList>
    <comment ref="AG7"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<sst xmlns="http://schemas.openxmlformats.org/spreadsheetml/2006/main" count="2574" uniqueCount="591">
  <si>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</si>
  <si>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</si>
  <si>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</si>
  <si>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</si>
  <si>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</si>
  <si>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</si>
  <si>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</si>
  <si>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</si>
  <si>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</si>
  <si>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</si>
  <si>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</si>
  <si>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</si>
  <si>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</si>
  <si>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</si>
  <si>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</si>
  <si>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</si>
  <si>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</si>
  <si>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</si>
  <si>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</si>
  <si>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NR/P/R</t>
  </si>
  <si>
    <t>UMBRAL</t>
  </si>
  <si>
    <t>INTÉRVALO (%)</t>
  </si>
  <si>
    <t>ROJO</t>
  </si>
  <si>
    <t>0 - 59</t>
  </si>
  <si>
    <t>AMARILLO</t>
  </si>
  <si>
    <t>60 - 99</t>
  </si>
  <si>
    <t>VERDE</t>
  </si>
  <si>
    <t>(escudo de la administracion)</t>
  </si>
  <si>
    <t>CLAVE FUNCIONAL</t>
  </si>
  <si>
    <t>UNIDAD DE MEDIDA</t>
  </si>
  <si>
    <t>APROBADO</t>
  </si>
  <si>
    <t>MODIFICADO</t>
  </si>
  <si>
    <t>POR EJERCER</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</si>
  <si>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</si>
  <si>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</si>
  <si>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</si>
  <si>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</si>
  <si>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</si>
  <si>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</si>
  <si>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EJERCIDO</t>
  </si>
  <si>
    <t>ESCENARIO</t>
  </si>
  <si>
    <t>NUMERO</t>
  </si>
  <si>
    <t>VALUACION ESTIMADA
(Lo que se desea lograr)</t>
  </si>
  <si>
    <t>FIRMA DEL RESPONSABLE</t>
  </si>
  <si>
    <t>FECHA INICIO Y TERMINO</t>
  </si>
  <si>
    <t xml:space="preserve">DESCRIPCION DE ACTIVIDADES 1ER TRIMESTRE </t>
  </si>
  <si>
    <t>CANTIDAD DE LA META ANUAL</t>
  </si>
  <si>
    <t>LINEA BASE DEL AÑO 2019</t>
  </si>
  <si>
    <t>AVANCE FINANCIERO (AVANCE PARTIDAS PRESUPUESTAL DE EGRESOS)</t>
  </si>
  <si>
    <t>No. meta</t>
  </si>
  <si>
    <t>EVIDENCIAS</t>
  </si>
  <si>
    <t>SEMAFORO</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</si>
  <si>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</si>
  <si>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</si>
  <si>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</si>
  <si>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</si>
  <si>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</si>
  <si>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</si>
  <si>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</si>
  <si>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</si>
  <si>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</si>
  <si>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</si>
  <si>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</si>
  <si>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</si>
  <si>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</si>
  <si>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</si>
  <si>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</si>
  <si>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</si>
  <si>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</si>
  <si>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</si>
  <si>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</si>
  <si>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</si>
  <si>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</si>
  <si>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</si>
  <si>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 AVANCE FINANCIERO DE EGRESOS</t>
  </si>
  <si>
    <t>DATOS DE PROGRAMA DE GOBIERNO MUNICIPAL</t>
  </si>
  <si>
    <t>DEVENGADO</t>
  </si>
  <si>
    <t>ALCANZADO</t>
  </si>
  <si>
    <t>DEVENGADO/PRESUPUESTADO</t>
  </si>
  <si>
    <t>DEVENGADO/MODIFICADO</t>
  </si>
  <si>
    <t>ALCANZADO/PROGRAMADO</t>
  </si>
  <si>
    <t>ALCANZADO/MODIFICADO</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</si>
  <si>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</si>
  <si>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</si>
  <si>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</si>
  <si>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</si>
  <si>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</si>
  <si>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</si>
  <si>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</si>
  <si>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</si>
  <si>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</si>
  <si>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SI</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</si>
  <si>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</si>
  <si>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</si>
  <si>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</si>
  <si>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</si>
  <si>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</si>
  <si>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</si>
  <si>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</si>
  <si>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</si>
  <si>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</si>
  <si>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</si>
  <si>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</si>
  <si>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</si>
  <si>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</si>
  <si>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</si>
  <si>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</si>
  <si>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</si>
  <si>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</si>
  <si>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</si>
  <si>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</si>
  <si>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</si>
  <si>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</si>
  <si>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</si>
  <si>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</si>
  <si>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</si>
  <si>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</si>
  <si>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</si>
  <si>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</si>
  <si>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</si>
  <si>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</si>
  <si>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</si>
  <si>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</si>
  <si>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</si>
  <si>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</si>
  <si>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</si>
  <si>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</si>
  <si>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</si>
  <si>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</si>
  <si>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</si>
  <si>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</si>
  <si>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</si>
  <si>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</si>
  <si>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</si>
  <si>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</si>
  <si>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</si>
  <si>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</si>
  <si>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</si>
  <si>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</si>
  <si>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</si>
  <si>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</si>
  <si>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</si>
  <si>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</si>
  <si>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</si>
  <si>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</si>
  <si>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</si>
  <si>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</si>
  <si>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</si>
  <si>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</si>
  <si>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</si>
  <si>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</si>
  <si>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</si>
  <si>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</si>
  <si>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</si>
  <si>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</si>
  <si>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</si>
  <si>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</si>
  <si>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</si>
  <si>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</si>
  <si>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</si>
  <si>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</si>
  <si>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</si>
  <si>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</si>
  <si>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</si>
  <si>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</si>
  <si>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</si>
  <si>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</si>
  <si>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</si>
  <si>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</si>
  <si>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</si>
  <si>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</si>
  <si>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</si>
  <si>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</si>
  <si>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</si>
  <si>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</si>
  <si>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</si>
  <si>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</si>
  <si>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</si>
  <si>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</si>
  <si>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</si>
  <si>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</si>
  <si>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</si>
  <si>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</si>
  <si>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</si>
  <si>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</si>
  <si>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</si>
  <si>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</si>
  <si>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</si>
  <si>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</si>
  <si>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</si>
  <si>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</si>
  <si>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</si>
  <si>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</si>
  <si>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</si>
  <si>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</si>
  <si>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</si>
  <si>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</si>
  <si>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</si>
  <si>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</si>
  <si>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</si>
  <si>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</si>
  <si>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</si>
  <si>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</si>
  <si>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</si>
  <si>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</si>
  <si>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</si>
  <si>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</si>
  <si>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</si>
  <si>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</si>
  <si>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</si>
  <si>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</si>
  <si>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</si>
  <si>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</si>
  <si>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</si>
  <si>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</si>
  <si>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</si>
  <si>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</si>
  <si>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</si>
  <si>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</si>
  <si>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</si>
  <si>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</si>
  <si>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</si>
  <si>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</si>
  <si>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</si>
  <si>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</si>
  <si>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</si>
  <si>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</si>
  <si>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</si>
  <si>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</si>
  <si>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</si>
  <si>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</si>
  <si>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</si>
  <si>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</si>
  <si>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</si>
  <si>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</si>
  <si>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</si>
  <si>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</si>
  <si>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</si>
  <si>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</si>
  <si>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</si>
  <si>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</si>
  <si>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</si>
  <si>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</si>
  <si>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</si>
  <si>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</si>
  <si>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</si>
  <si>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</si>
  <si>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</si>
  <si>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</si>
  <si>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</si>
  <si>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</si>
  <si>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</si>
  <si>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</si>
  <si>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</si>
  <si>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</si>
  <si>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</si>
  <si>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</si>
  <si>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</si>
  <si>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</si>
  <si>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</si>
  <si>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</si>
  <si>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</si>
  <si>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</si>
  <si>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</si>
  <si>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</si>
  <si>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</si>
  <si>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</si>
  <si>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</si>
  <si>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</si>
  <si>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</si>
  <si>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</si>
  <si>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</si>
  <si>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</si>
  <si>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</si>
  <si>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</si>
  <si>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</si>
  <si>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</si>
  <si>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</si>
  <si>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</si>
  <si>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</si>
  <si>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</si>
  <si>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</si>
  <si>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</si>
  <si>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</si>
  <si>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</si>
  <si>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</si>
  <si>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</si>
  <si>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</si>
  <si>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</si>
  <si>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</si>
  <si>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</si>
  <si>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</si>
  <si>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4.1.1.6</t>
  </si>
  <si>
    <t>Monitoreo de las actividades de los banco de material activos e inactivos en el interior del territorio municipal</t>
  </si>
  <si>
    <t>Porcentaje de bancos de material en el municipio que son evaluados</t>
  </si>
  <si>
    <t>Recibir, revisar y emitir el 100% de permisos para bancos de material correspondientes a las solicitudes ingresadas en coordinación con IMPLADEAG</t>
  </si>
  <si>
    <t>Ordenamiento Territorial</t>
  </si>
  <si>
    <t>Desarrollo Urbano</t>
  </si>
  <si>
    <t>1.3.8</t>
  </si>
  <si>
    <t>Bancos de material</t>
  </si>
  <si>
    <t>Recepción y revisión de documentos ingresados, elaboración del trámite y entrega de permiso</t>
  </si>
  <si>
    <t>Número de permisos entregados</t>
  </si>
  <si>
    <t>Arq. Luis Alejandro Oliveros Frias (Subdir. Fraccionamientos) / Ing. Ulises Ramses Zaragoza Sánchez (Director Des. Urbano) / P. Arq. Alma Rosa Luna Guerrero (Encargada de Despacho IMPLADEAG)</t>
  </si>
  <si>
    <t>Que los bancos de materiales pétreos se regularicen y cuenten con su permiso</t>
  </si>
  <si>
    <t>Documentación incompleta / Desconocimiento de los trámites de operación en el municipio</t>
  </si>
  <si>
    <t>Porcentaje de los usos de suelo evaluados</t>
  </si>
  <si>
    <t>Emitir el 100 % de constancias de factibilidad correspondientes a las solicitudes ingresadas, en coordinacion conIMPLADEAG</t>
  </si>
  <si>
    <t>Constancia de factibilidad</t>
  </si>
  <si>
    <t xml:space="preserve">Arq. Luis Alejandro Oliveros Frias(Subdir. Fraccionamientos) / Ing. Ulises Ramses Zaragoza Sanchez(Dir. Des. Urbano) / P. Arq.Alma Rosa Luna Guerrero(Encargada de despacho IMPLADEAG)  </t>
  </si>
  <si>
    <t>BANCOS DE MATERIAL</t>
  </si>
  <si>
    <t>CONSTANCIAS DE FACTIBILIDAD</t>
  </si>
  <si>
    <t>USOS DE SUELO ALTO IMPACTO</t>
  </si>
  <si>
    <t>USOS DE SUELO CONDICIONADO (CON MIR)</t>
  </si>
  <si>
    <t>ACTUALIZACION DE REGLAMENTOS</t>
  </si>
  <si>
    <t xml:space="preserve">PROYECTOS EN DESARROLLO DEL MUNICIPIO </t>
  </si>
  <si>
    <t>SARE</t>
  </si>
  <si>
    <t>FACTIBILIDAD EN MATERIA DE ALCOHOLES</t>
  </si>
  <si>
    <t>ANUNCIOS</t>
  </si>
  <si>
    <t>ALINEAMIENTOS</t>
  </si>
  <si>
    <t>INFORMES DE ASENTAMIENTOS IRREGULARES</t>
  </si>
  <si>
    <t xml:space="preserve">LICENCIAS DE CONSTRUCCION </t>
  </si>
  <si>
    <t>TERMINACION DE OBRA</t>
  </si>
  <si>
    <t xml:space="preserve">PERMISOS DE DIVISION </t>
  </si>
  <si>
    <t>PERITO DE OBRA</t>
  </si>
  <si>
    <t xml:space="preserve">CONSTANCIA DE NO ADEUDO POR COOPERACION Y OBRAS DE CONSTRUCCION </t>
  </si>
  <si>
    <t>NUMEROS OFICIALES</t>
  </si>
  <si>
    <t xml:space="preserve">AREAS DE DONACION </t>
  </si>
  <si>
    <t>COPLADEM</t>
  </si>
  <si>
    <t>CATALOGO PATRIMONIO MUNICIPAL</t>
  </si>
  <si>
    <t>Números de constancias de factibilidad entregados</t>
  </si>
  <si>
    <t>Analizar y evaluar los usos de suelo por la administracion para obras o actividades en el Municipio de tal forma que pueda determinar que favorecen la erosión o degradación del suelo</t>
  </si>
  <si>
    <t xml:space="preserve">Emitir el 100 % de permisos para Uso de Suelo  par Alto y Mediano Impacto correspondiente a las solicitudes </t>
  </si>
  <si>
    <t>Uso de Suelo Alto Impacto</t>
  </si>
  <si>
    <t>Recepcion  y revision de documentos ingresados, elaboracion del tramite y entrega de la factibilidad</t>
  </si>
  <si>
    <t>4.1.1.6.1.1</t>
  </si>
  <si>
    <t>Números de usos  de suelo entregados</t>
  </si>
  <si>
    <t>Elaborar una base de datos de todas las empresas que en el Municipio generen emisiones GEI</t>
  </si>
  <si>
    <t>Números de monitoreo del promedio de emisiones GEI por fuentes fijas adscritas a RETC (Registro de Emisiones por Transferencia de Contaminantes)</t>
  </si>
  <si>
    <t>Emitir 1 oficio de solicitud, coadyuvar con el area de Ecología, del registro de empresas con emisiones GEI</t>
  </si>
  <si>
    <t>Uso de Suelo Condicionado (Con MIA)</t>
  </si>
  <si>
    <t xml:space="preserve">Coordinar con la Dirección de Ecología, las empresas registradas en dicha Dirección  </t>
  </si>
  <si>
    <t>Número de empresas registradas en la Direcion de Ecología</t>
  </si>
  <si>
    <t xml:space="preserve"> Ing. Ulises Ramses Zaragoza Sánchez (Director Des. Urbano) / Gustavo Jimenez (Director de Ecología) / Uriel Molina Osorio (Inspector)</t>
  </si>
  <si>
    <t>4.1.3.3</t>
  </si>
  <si>
    <t>4.2.1.2.</t>
  </si>
  <si>
    <t>Porcentaje de concentracin de la población en zona urbana identificada</t>
  </si>
  <si>
    <t>Emitir el 100% de Usos de Suelo SARE</t>
  </si>
  <si>
    <t>31111-1201</t>
  </si>
  <si>
    <t>Recepción y revision de documentos, elaboracion y entrega de SARE</t>
  </si>
  <si>
    <t>Número de Usos de Suelo SARE entregados</t>
  </si>
  <si>
    <t>Listado anual de los Usos de Suelo emitidos</t>
  </si>
  <si>
    <t>Autorizar el Uso de Suelo sobre las actividades que se clasifiquen de bajo impacto urbanístico, ambiental o de riesgo, en lo sterminos de los programas de simplificación administrativa o apertura de empresas</t>
  </si>
  <si>
    <t>Factibilidad en materia de Alcoholes</t>
  </si>
  <si>
    <t xml:space="preserve">Recibir, revisar la documentación, turnar a las areas correspondientes, elaboracion del trámite de acuerdo de acuerdo a dictamen recibidos, pasar a firma de Secreyario de ayuto., y Presidente Municipal </t>
  </si>
  <si>
    <t>Listado anual de las constancias otorgadas para factibilidad en materia e Alcoholes</t>
  </si>
  <si>
    <t>Emitir el 100% constancias y/o negativa en materia de alcoholes, de acuerdo a las solicitudes ingresadas</t>
  </si>
  <si>
    <t>Recibir, revisar y emitir el 100% de permisos de solicitudes ingresadas de anuncios</t>
  </si>
  <si>
    <t>Anuncios</t>
  </si>
  <si>
    <t>Recepcion y revisión de documentos ingresados, elaboracion del trámite y entrega del permiso</t>
  </si>
  <si>
    <t>Arq. Luis Alejandro Oliveros Frias (Subdir. Fraccionamientos)</t>
  </si>
  <si>
    <t>Recibir, revisar y emitir el 100% de alineamiento de predio, conforme a las solicitudes ingresadas alineamiento</t>
  </si>
  <si>
    <t>Alineamiento</t>
  </si>
  <si>
    <t>Recepcion y revisión de la documentación  ingresada, elaboracion  y entrega del trámite de alineamiento del predio</t>
  </si>
  <si>
    <t>Cuidar la implementacion de nuevas viviendas en el Municipio</t>
  </si>
  <si>
    <t>Número de proyectos para fraccionamientos</t>
  </si>
  <si>
    <t>Recibir, revisar y emitir el 100% de Licencias de las solicitudes ingresadas para construccion</t>
  </si>
  <si>
    <t>Licencias de Contrucción</t>
  </si>
  <si>
    <t>Recepcion y revisión de la documentación  ingresada, elaboracion  y emisión de Licencias de Construcción</t>
  </si>
  <si>
    <t>Recibir, revisar y emitir el 100% de trámites de las solicitudes ingresadas para certificacion de terminción de obra</t>
  </si>
  <si>
    <t>Terminación de Obra</t>
  </si>
  <si>
    <t>Recepcion y revisión de la documentación  ingresada, elaboracion  y entrega de la certificación de Terminación de Obra</t>
  </si>
  <si>
    <t>Recibir, revisar y emitir el 100% de trámites de las solicitudes ingresadas para división de predio</t>
  </si>
  <si>
    <t>Permiso de División</t>
  </si>
  <si>
    <t>Recepcion y revisión de la documentación  ingresada, elaboracion  y emisión de permisos de división</t>
  </si>
  <si>
    <t>Recibir, revisar y emitir el 100% de las inscripciones/ ratificacion de las solicitudes ingresadas para Perito de Obra</t>
  </si>
  <si>
    <t>Perito de Obra</t>
  </si>
  <si>
    <t>Recepcion y revisión de la documentación  ingresada, para la incripcion de Perito de Obra</t>
  </si>
  <si>
    <t xml:space="preserve">Recibir, revisar y emitir el 100% de trámites de las solicitudes ingresadas para Constancia de no Adeudo por Obras de Construcción y  Cooperación  </t>
  </si>
  <si>
    <t>Recepcion y revisión de la documentación  ingresada, para la emisión de Constancia de No Adeudo</t>
  </si>
  <si>
    <t>Asignar números oficiales, llevar un control, mantenimineto sobre las nomenclaturas y número oficial de los inmuebles</t>
  </si>
  <si>
    <t>Número de calles en cabecera y comunidades registradas</t>
  </si>
  <si>
    <t xml:space="preserve">Eemitir el 100% de  Licencias de número oficial, certificaciones y constancias de número oficial  </t>
  </si>
  <si>
    <t>Números Oficiales</t>
  </si>
  <si>
    <t>Recepcion y revisión de la documentación  ingresada, elaboracion y entrega de número oficial</t>
  </si>
  <si>
    <t>C. Ana Patricia Servín Conteras</t>
  </si>
  <si>
    <t xml:space="preserve">Realizar un padrón actualizado de las áreas de donación a favor del Municipio </t>
  </si>
  <si>
    <t xml:space="preserve">Números de áreas de donación en el Municipio </t>
  </si>
  <si>
    <t>Emitir oficio de solicitud del patrón de áreas de donación con escrituras</t>
  </si>
  <si>
    <t xml:space="preserve">Áreas de donación </t>
  </si>
  <si>
    <t>solicitar mediante oficio el listado de áreas de donación en el Mpio que cuenta con escrituras</t>
  </si>
  <si>
    <t xml:space="preserve">Verificar y actualizar el padrón de las áreas donadas con las que cuenta el Mpio </t>
  </si>
  <si>
    <t>4.2.1.5</t>
  </si>
  <si>
    <t xml:space="preserve">Realizar un catálogo del patrimonio cultural, urbano y arquitectonico del Mpio </t>
  </si>
  <si>
    <t>Número de bienes registrados</t>
  </si>
  <si>
    <t xml:space="preserve">Emitir oficio de solicitud del catálogo del patrimonio arquitectónico, urbano y cultural del Mpio  </t>
  </si>
  <si>
    <t xml:space="preserve">Catálogo patrimonio del Mpio </t>
  </si>
  <si>
    <t>Gestionar el mejoramiento de espacios públicos para hacer más atractivo el Mpio</t>
  </si>
  <si>
    <t>Número de población beneficiada con las obras de mejoramiento de espacios públicos</t>
  </si>
  <si>
    <t>Emitir oficio de solicitud de infomación sobre el programa "vivo espacios en mi colonia"</t>
  </si>
  <si>
    <t xml:space="preserve">Solicitar información en la Dir. De Desarrollo Social programa "pinta de fachada" y a la Dir. Desarrollo Económico sustentable sobre el censo de sitios de interes turistico en el Mpio </t>
  </si>
  <si>
    <t>4.2.1.6</t>
  </si>
  <si>
    <t>Número de acciones para el cumplimiento de políticas, estrategias para el ordenamiento territorial y proteccion ambiental</t>
  </si>
  <si>
    <t>visitar 1 comunidad con el programa Conoce tus trámites</t>
  </si>
  <si>
    <t xml:space="preserve">Proyectos en Desarrollo del Mpio </t>
  </si>
  <si>
    <t>De acuerdo a las comunidades más vulnerables y alejadas, se programan 2 visitas para informar y asesorar sobre la importancia de la realización de trámites</t>
  </si>
  <si>
    <t>Informar la clasificacion de uso de suelo que tiene un predio o inmueble, respecto al PMDUyOTE y senalar usos compatibles condicionados e incompatibles</t>
  </si>
  <si>
    <t>Falta de conocimiento e información</t>
  </si>
  <si>
    <t>senalar las condiciones, restricciones y modalidades a que queda sujeto, el aprovechamiento de un inmueble de conformidad con los programas aplicables</t>
  </si>
  <si>
    <t>Que el Municipio otorgue  la autorización, instalación, distribución o difusión de anuncios dentro del Municipio con una vigencia de 12 meses</t>
  </si>
  <si>
    <t>4.1.1.6.1.2</t>
  </si>
  <si>
    <t>Verificar y actualizar el listado de los bancos de materiales petreos que se encuntran activos e inactivos</t>
  </si>
  <si>
    <t>Número de bancos de materiales petreos</t>
  </si>
  <si>
    <t>4.1.1.6.1.3</t>
  </si>
  <si>
    <t>Realizar por lo menos una visita a los bancos de  material en operación</t>
  </si>
  <si>
    <t>4.1.1.6.3.1</t>
  </si>
  <si>
    <t>4.1.1.6.3.2</t>
  </si>
  <si>
    <t xml:space="preserve">Realizar por lo menos una visita en los parques industriales instalados en el Municipio  </t>
  </si>
  <si>
    <t>4.1.3.3.3.1.</t>
  </si>
  <si>
    <t>4.1.3.3.3.2</t>
  </si>
  <si>
    <t>Realizar un listado de las empresas con Uso de Suelo, están condicionadas y cuenten con MIA</t>
  </si>
  <si>
    <t>4.2.1.2.1.1</t>
  </si>
  <si>
    <t>4.2.1.2.1.2</t>
  </si>
  <si>
    <t>Porcentaje de concentración de la población en zona urbana identificada</t>
  </si>
  <si>
    <t>4.2.1.2.3.1</t>
  </si>
  <si>
    <t>4.2.1.2.6.1</t>
  </si>
  <si>
    <t>4.2.1.2.7.1</t>
  </si>
  <si>
    <t>4.2.1.2.7.2</t>
  </si>
  <si>
    <t>Solicitar mediante oficio la actualizacion / modificacion del catálogo</t>
  </si>
  <si>
    <t>4.2.1.5.1.1</t>
  </si>
  <si>
    <t>4.2.1.5.2.1</t>
  </si>
  <si>
    <t>4.2.1.6.1.1</t>
  </si>
  <si>
    <t>Tener el registro de profesionistas en construcción, que como auxiliares de la Dirección se responsabiliza del cumplimiento de la normativa en las obras de Construcción, en las que previamente se otorga la licencia</t>
  </si>
  <si>
    <t>apatía del profesionista</t>
  </si>
  <si>
    <t>Tener un documento que senala que una obra de construcción cuenta con licencia, en su caso la regularización</t>
  </si>
  <si>
    <t>Falta de conocimiento, inspección física y propagandas</t>
  </si>
  <si>
    <t>Falta de conocimiento y apatía de las personas</t>
  </si>
  <si>
    <t>Desconocimiento de las personas</t>
  </si>
  <si>
    <t>Que el Municipio cuente con inmueble  para el fin de destinarlo como área de equipamiento</t>
  </si>
  <si>
    <t>E0018</t>
  </si>
  <si>
    <t>Número de inspeccion realizadas a bancos de material</t>
  </si>
  <si>
    <t>Porcentaje de actualización en el listado por trimestre</t>
  </si>
  <si>
    <t>N/A</t>
  </si>
  <si>
    <t>Falta de información para la ubicación de los predios y poder asignar nomenclatura, ventas irregulares, falta de documentación para acreeditar propiedad, vialidades no asignadas al municipio</t>
  </si>
  <si>
    <t>llevar un control  sobre las nomenclaturas y número oficial de los inmuebles</t>
  </si>
  <si>
    <t xml:space="preserve">Números Oficiales entregados </t>
  </si>
  <si>
    <t>Número de Licencias de anuncios entregadas</t>
  </si>
  <si>
    <t>Número de comstancias entregadas</t>
  </si>
  <si>
    <t>Número de Licenias de Construcción entregadas</t>
  </si>
  <si>
    <r>
      <t xml:space="preserve"> Ing. Ulises Ramses Zaragoza Sánchez (Director Des. Urbano) / C. Ana Laura Marroquin Hernandez </t>
    </r>
    <r>
      <rPr>
        <sz val="8"/>
        <rFont val="Calibri"/>
        <family val="2"/>
        <scheme val="minor"/>
      </rPr>
      <t>(Responsible de Licencias y Permisos)</t>
    </r>
  </si>
  <si>
    <t xml:space="preserve"> C. Ana Laura Marroquin Hernandez ((Responsible de Licencias y Permisos))</t>
  </si>
  <si>
    <t xml:space="preserve"> C. Ana Laura Marroquin Hernandez (Responsible de Licencias y Permisos)</t>
  </si>
  <si>
    <t>Designar la traza sobre el terreno que limita el predio respectivo con la vía pública en uso o con la futura vía pública determinada en los programas</t>
  </si>
  <si>
    <t>Número de Licenias de Terminacción de Obra  entregadas</t>
  </si>
  <si>
    <t>Número de permisos de Division entregados</t>
  </si>
  <si>
    <t>Número de constancias de Perito de Obra entregadas</t>
  </si>
  <si>
    <t>Número de Constancia de no Adeudo por Cooperación y Obras de Construcción entregadas</t>
  </si>
  <si>
    <t xml:space="preserve">Lista de número áreas de donación  en el Municipio </t>
  </si>
  <si>
    <t>Vigilar la adecuada aplicacion del PMDUyOET para asegurar el desarrollo de Ordenamiento Teritorial y Proteccion Ambiental</t>
  </si>
  <si>
    <t>Falta de Conocimiento e información</t>
  </si>
  <si>
    <t>Dictaminar la factibilidad en el que se establezca si se puede llevar a cabo la división de un predio, siempre y cuando se respete la normatividad vigente.</t>
  </si>
  <si>
    <t>Simplificar los trámites  para el establecimiento e inicio de operaciones con giros de bajo impacto de una manera mas facíl para  micro, pequeñas y medianas empresas (MPYME)</t>
  </si>
  <si>
    <t>Proporcionar la autorización para la venta de bebidas alcohólicas.</t>
  </si>
  <si>
    <t>Llevar un control, sobre la  realización de cualquier tipo de construcción que se realice, y es supervisada por la autorización municipal para realizar las obras</t>
  </si>
  <si>
    <t>Constar que la obra autorizada en la Licencia de Construcción se encuentra concluida cumpliendo con las Normas y Reglamentos con los que fue aprobada.</t>
  </si>
  <si>
    <t>Cabecera Municipal</t>
  </si>
  <si>
    <t>Apatía de las personas</t>
  </si>
  <si>
    <t>nos la pasan</t>
  </si>
  <si>
    <t>Territorio</t>
  </si>
  <si>
    <t>pendiente</t>
  </si>
  <si>
    <t>suma de todas las partidas que se desglosan en los componentes.</t>
  </si>
  <si>
    <t>la suma de todas las partidas de las 3 actividades</t>
  </si>
  <si>
    <t>poner clasificacion de partidas</t>
  </si>
  <si>
    <t>todas las partidas que se ocupen van en concepto</t>
  </si>
  <si>
    <t>Resumen  Narrativo</t>
  </si>
  <si>
    <t>realizacion de Constancias de Factibilidad de acuerdo al PMDU Y OET</t>
  </si>
  <si>
    <t>Fo</t>
  </si>
  <si>
    <t>meta en cantidad(Formato 2) AVANCE FISICO</t>
  </si>
  <si>
    <t>Conocer cuantos bancos de material tienen permiso de Uso de Suelo</t>
  </si>
  <si>
    <t>Los que no cuenten con su permiso de Uso de Suelo, se regularicen</t>
  </si>
  <si>
    <t>Documentación incompleta / Desconocimiento de los trámites de operación en el municipio y desinteres de los propietarios</t>
  </si>
  <si>
    <t>Número de inspeccion realizadas a Parques Industriales</t>
  </si>
  <si>
    <t>Llevar un control sobre los usos de suelo SARE emitidos por la dirección</t>
  </si>
  <si>
    <t xml:space="preserve">Desinteres de la personas </t>
  </si>
  <si>
    <t>Problemas con los equipos de computo</t>
  </si>
  <si>
    <t>Llevar un control sobre la Factibilidad en material de alcoholes emitidos por la dirección</t>
  </si>
  <si>
    <t>Problemas con los equipos de computo, secretaría de Ayuntamineto no los firme</t>
  </si>
  <si>
    <t>Desconocimiento  e interes de las personas</t>
  </si>
  <si>
    <t>Por que no la solicitan, por que quieren pagar</t>
  </si>
  <si>
    <t xml:space="preserve">Falta de documentación </t>
  </si>
  <si>
    <t>Levar un control de areas de donacion que ya estan escrituradas</t>
  </si>
  <si>
    <t>Que no este actualizado el padron en secretaria del ayuntamiento</t>
  </si>
  <si>
    <t>Verificar que todas las areas se encuenten identifiadas en el PMDUyOET</t>
  </si>
  <si>
    <t>Número de actualizaciones anuales</t>
  </si>
  <si>
    <t>tener el catalogo disponible para la direccion y l a Ciudadania</t>
  </si>
  <si>
    <t xml:space="preserve">Desarrollo Ecopnomico no actualice y la falta de información </t>
  </si>
  <si>
    <t>Número de solicitudes de información  emitidas</t>
  </si>
  <si>
    <t xml:space="preserve">No vienen a sacar el permiso </t>
  </si>
  <si>
    <t xml:space="preserve">Cuantas fachadas se pintaron </t>
  </si>
  <si>
    <t>Número de Comunidades  visitadas</t>
  </si>
  <si>
    <t xml:space="preserve">Brindar informacion respecto a los trámites que se reaoizan en la Direccion </t>
  </si>
  <si>
    <t>La pandemia, el clima, no haya sufucientes vehiculos y combustible</t>
  </si>
  <si>
    <t xml:space="preserve">Contribuir al mejoramiento en la Calidad de Vida de los Apaseense, mediante mejores instrumentos de Planeacion Urbana y Regional, así como el cuidado de los Recursos naturales y medio ambiente con base a los diferentes instrumentos  de Ordenamiento ecologico y Territorial del Municipio  </t>
  </si>
  <si>
    <t xml:space="preserve">Se emitieron constancias de Factibilidad  </t>
  </si>
  <si>
    <t>Se emitieron  permisos de  usos de suelo</t>
  </si>
  <si>
    <t xml:space="preserve"> Constancias de factibilidad entregados</t>
  </si>
  <si>
    <t xml:space="preserve">Se otorgaron Licencias de Construcción </t>
  </si>
  <si>
    <t>Se otorgaron Licencias de Terminación de Obra</t>
  </si>
  <si>
    <t xml:space="preserve">Se emitieron Números Oficiales </t>
  </si>
  <si>
    <t>Número de comunidades visitadas</t>
  </si>
  <si>
    <t>Se Otorgaron Licencias de anuncios</t>
  </si>
  <si>
    <t>Se emitieron constancias de alineamiento</t>
  </si>
  <si>
    <t>Se emitieron Constancias de Perito de Obra</t>
  </si>
  <si>
    <t>Se emitieron Constancias de No Adeudo por Cooperación y Obras de Construcción</t>
  </si>
  <si>
    <t xml:space="preserve">Se Otorgaron Permisos de División </t>
  </si>
  <si>
    <t xml:space="preserve">Se actualizo el listado de Banco de Materiales </t>
  </si>
  <si>
    <t xml:space="preserve">Se emitieron  permisos de Uso de Suelo  de Alto y meidano Impacto, así como ratificaciones    </t>
  </si>
  <si>
    <t xml:space="preserve">Se realiza hasta el segundo semestre </t>
  </si>
  <si>
    <t>se registran los SARES emitidos</t>
  </si>
  <si>
    <t>se registran loas factibilidades en materia de alcoholes</t>
  </si>
  <si>
    <t>se registran las areas de donación que cuentan con escrituras en el Municipio</t>
  </si>
  <si>
    <t>Hacer propuesta de Ordenamiento con el ambulantaje</t>
  </si>
  <si>
    <t>Números de áreas de donación escrituradas</t>
  </si>
  <si>
    <t>Número de acciones logradas para el ordenamiento con el ambulantaje</t>
  </si>
  <si>
    <t>Emitir oficio de solicitud de información sobre la aprobación por ayuntamiento de la de la propuesta de ambulantaje</t>
  </si>
  <si>
    <t xml:space="preserve">Desarrollo Urbano </t>
  </si>
  <si>
    <t>Propuesta de ambulantaje</t>
  </si>
  <si>
    <t>4.2.1.5.3.1</t>
  </si>
  <si>
    <t>Solicitar a fiscalización la información sobre la aprobación de la propuesta presentada al Ayuntamiento sobre el ambulantaje</t>
  </si>
  <si>
    <t>Sin dato</t>
  </si>
  <si>
    <t>alex, pedir un listado con las empresa con MIA</t>
  </si>
  <si>
    <t>Libre transito de personas</t>
  </si>
  <si>
    <t>una propuesta aprobada</t>
  </si>
  <si>
    <t>descontento por parte de las personas</t>
  </si>
  <si>
    <t>?</t>
  </si>
  <si>
    <t>Listado</t>
  </si>
  <si>
    <t xml:space="preserve">                            </t>
  </si>
  <si>
    <t>SEMAFORO DE RESULTADOS (ANUAL)</t>
  </si>
  <si>
    <t>0-19</t>
  </si>
  <si>
    <t>20-24</t>
  </si>
  <si>
    <t>25 EN ADELANTE</t>
  </si>
  <si>
    <t>SEMAFORO DE RESULTADOS (TRIMESTRAL)</t>
  </si>
  <si>
    <t>6 PARQUES INDUSTRIALES</t>
  </si>
  <si>
    <t>Oficio  solicitud  de informacion</t>
  </si>
  <si>
    <t>Asentamientos Humanos</t>
  </si>
  <si>
    <t>Conoce tus trámites</t>
  </si>
  <si>
    <t>Número de solicitudes de información  realizadas</t>
  </si>
  <si>
    <t>Número de propuestas realizadas y aprobadas</t>
  </si>
  <si>
    <t>ABRIL (Cantidad)</t>
  </si>
  <si>
    <t>ABRIL (Descripción)</t>
  </si>
  <si>
    <t>MAYO (Cantidad)</t>
  </si>
  <si>
    <t>MAYO (Descripción)</t>
  </si>
  <si>
    <t>JUNIO (Cantidad)</t>
  </si>
  <si>
    <t>JUNIO (descripcion)</t>
  </si>
  <si>
    <t>Inspecciones</t>
  </si>
  <si>
    <t>Se emitio oficio de solicitud</t>
  </si>
  <si>
    <t>Se Otorgo la Licencia de anuncios</t>
  </si>
  <si>
    <t>Se emitio Constancia de No Adeudo por Cooperación y Obras de Construcción</t>
  </si>
  <si>
    <t>Se solicito mediante oficio a la Subdir. de Jurídico la informacion de las áreas de donación escrituradas.</t>
  </si>
  <si>
    <t xml:space="preserve"> Constancias de factibilidad de alcoholes entregados</t>
  </si>
  <si>
    <t>Inspecciones realizadas a Parques Industriales y Fracc. Habitacionales</t>
  </si>
  <si>
    <t>Constancias de Situacion Municipal</t>
  </si>
  <si>
    <t>Recibir, revisar y emitir el 100% de Licencias de las solicitudes ingresadas para construccion y las acciones de inspeccion y vigilancia</t>
  </si>
  <si>
    <t>Recibir, revisar y emitir el 100% de trámites de las solicitudes ingresadas para certificacion de terminción de obra y las acciones de inspeccion y vigilancia</t>
  </si>
  <si>
    <t>Eemitir el 100% de  Licencias de número oficial, certificaciones y constancias de número oficial; y las acciones de inspeccion</t>
  </si>
  <si>
    <t>Recibir, revisar y emitir el 100% de trámites de las solicitudes ingresadas para Constancia de no Adeudo por Obras de Construcción y  Cooperación, Dilgiencias de Información, Renuncia al Derecho de Preferencia y Acceso a la información</t>
  </si>
  <si>
    <t>Recepcion y revisión de la documentación  ingresada, para la emisión de Trámites</t>
  </si>
  <si>
    <t>Número de Constancia  entregadas</t>
  </si>
  <si>
    <t xml:space="preserve">Recibir, revisar y emitir el 100% de Constancias de alineamiento , conforme a las solicitudes ingresadas </t>
  </si>
  <si>
    <t>Recepcion  y revision de documentos ingresados, elaboracion del tramite y entrega de la Constancia de  factibilidad</t>
  </si>
  <si>
    <t>Programa Operativo Anual 2021</t>
  </si>
  <si>
    <t>C. Adán Perez Estrada</t>
  </si>
  <si>
    <t>C. José Guadalupe Flores Cardenas(Coordinador de Inspectores)</t>
  </si>
  <si>
    <t>C. Uriel Molina Osorio/Blanca Estela Bravo Valenzuela</t>
  </si>
  <si>
    <t>Enero a Diciembre 2021</t>
  </si>
  <si>
    <t xml:space="preserve">DESCRIPCION DE ACTIVIDADES 2DO TRIMESTRE </t>
  </si>
  <si>
    <t xml:space="preserve">DESCRIPCION DE ACTIVIDADES 3ER TRIMESTRE </t>
  </si>
  <si>
    <t>JULIO  (Cantidad)</t>
  </si>
  <si>
    <t>JULIO (Descripción)</t>
  </si>
  <si>
    <t>AGOSTO  (Cantidad)</t>
  </si>
  <si>
    <t>AGOSTO  (Descripción)</t>
  </si>
  <si>
    <t>SEPTIEMBRE (Cantidad)</t>
  </si>
  <si>
    <t>SEPTIEMBRE(descripcion)</t>
  </si>
  <si>
    <t xml:space="preserve">Se emitio oficio al area de Ecología </t>
  </si>
  <si>
    <t xml:space="preserve">Se emitio el oficio al area de Jurídico </t>
  </si>
  <si>
    <t>OCTUBRE (Cantidad)</t>
  </si>
  <si>
    <t>OCTUBRE (Descripción)</t>
  </si>
  <si>
    <t>NOVIEMBRE(Cantidad)</t>
  </si>
  <si>
    <t>NOVIEMBRE (Descripción)</t>
  </si>
  <si>
    <t>DICIEMBRE (Cantidad)</t>
  </si>
  <si>
    <t>DICIEMBRE(descripcion)</t>
  </si>
  <si>
    <t>Total 845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</si>
</sst>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80A]* #,##0.00_-;\-[$$-80A]* #,##0.00_-;_-[$$-80A]* &quot;-&quot;??_-;_-@_-"/>
    <numFmt numFmtId="166" formatCode="&quot;$&quot;#,##0.00"/>
  </numFmts>
  <fonts count="43" x14ac:knownFonts="1">
    <font>
      <sz val="11"/>
      <color theme="1"/>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sz val="9"/>
      <color theme="1"/>
      <name val="Calibri"/>
      <family val="2"/>
      <scheme val="minor"/>
    </font>
    <font>
      <b/>
      <sz val="8"/>
      <color theme="1"/>
      <name val="Calibri"/>
      <family val="2"/>
      <scheme val="minor"/>
    </font>
    <font>
      <sz val="10"/>
      <color rgb="FFFF0000"/>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8"/>
      <color theme="1"/>
      <name val="Calibri"/>
      <family val="2"/>
      <scheme val="minor"/>
    </font>
    <font>
      <sz val="8"/>
      <name val="Calibri"/>
      <family val="2"/>
      <scheme val="minor"/>
    </font>
    <font>
      <sz val="10"/>
      <name val="Calibri"/>
      <family val="2"/>
      <scheme val="minor"/>
    </font>
    <font>
      <sz val="11"/>
      <color theme="1"/>
      <name val="Calibri"/>
      <family val="2"/>
      <scheme val="minor"/>
    </font>
    <font>
      <sz val="11"/>
      <color rgb="FFFFFF00"/>
      <name val="Calibri"/>
      <family val="2"/>
      <scheme val="minor"/>
    </font>
  </fonts>
  <fills count="30">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theme="2"/>
        <bgColor indexed="64"/>
      </patternFill>
    </fill>
    <fill>
      <patternFill patternType="solid">
        <fgColor rgb="FF00B050"/>
        <bgColor indexed="64"/>
      </patternFill>
    </fill>
    <fill>
      <patternFill patternType="solid">
        <fgColor rgb="FF5F912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1" fillId="0" borderId="0"/>
    <xf numFmtId="0" fontId="21" fillId="0" borderId="0"/>
    <xf numFmtId="164" fontId="41" fillId="0" borderId="0" applyFont="0" applyFill="0" applyBorder="0" applyAlignment="0" applyProtection="0"/>
    <xf numFmtId="9" fontId="41" fillId="0" borderId="0" applyFont="0" applyFill="0" applyBorder="0" applyAlignment="0" applyProtection="0"/>
  </cellStyleXfs>
  <cellXfs count="228">
    <xf numFmtId="0" fontId="0" fillId="0" borderId="0" xfId="0"/>
    <xf numFmtId="0" fontId="8" fillId="5" borderId="0" xfId="0" applyFont="1" applyFill="1"/>
    <xf numFmtId="0" fontId="8" fillId="5" borderId="0" xfId="0" applyFont="1" applyFill="1" applyAlignment="1">
      <alignment wrapText="1"/>
    </xf>
    <xf numFmtId="0" fontId="8" fillId="5" borderId="1" xfId="0" applyFont="1" applyFill="1" applyBorder="1" applyAlignment="1">
      <alignment wrapText="1"/>
    </xf>
    <xf numFmtId="0" fontId="8" fillId="6" borderId="1" xfId="0" applyFont="1" applyFill="1" applyBorder="1"/>
    <xf numFmtId="0" fontId="8" fillId="6" borderId="0" xfId="0" applyFont="1" applyFill="1" applyAlignment="1">
      <alignment wrapText="1"/>
    </xf>
    <xf numFmtId="0" fontId="8" fillId="5" borderId="2" xfId="0" applyFont="1" applyFill="1" applyBorder="1" applyAlignment="1">
      <alignment wrapText="1"/>
    </xf>
    <xf numFmtId="0" fontId="8" fillId="6" borderId="2" xfId="0" applyFont="1" applyFill="1" applyBorder="1"/>
    <xf numFmtId="0" fontId="8" fillId="6" borderId="2" xfId="0" applyFont="1" applyFill="1" applyBorder="1" applyAlignment="1">
      <alignment wrapText="1"/>
    </xf>
    <xf numFmtId="0" fontId="8" fillId="5" borderId="2" xfId="0" applyFont="1" applyFill="1" applyBorder="1"/>
    <xf numFmtId="0" fontId="7" fillId="9"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vertical="center" wrapText="1"/>
    </xf>
    <xf numFmtId="0" fontId="0" fillId="0" borderId="1" xfId="0" applyBorder="1"/>
    <xf numFmtId="0" fontId="3" fillId="12" borderId="1" xfId="0" applyFont="1" applyFill="1" applyBorder="1"/>
    <xf numFmtId="0" fontId="4" fillId="12" borderId="1" xfId="0" applyFont="1" applyFill="1" applyBorder="1" applyAlignment="1">
      <alignment horizontal="center" vertical="center" wrapText="1"/>
    </xf>
    <xf numFmtId="0" fontId="3" fillId="12" borderId="1" xfId="0" applyFont="1" applyFill="1" applyBorder="1" applyAlignment="1">
      <alignment wrapText="1"/>
    </xf>
    <xf numFmtId="0" fontId="0" fillId="12" borderId="1" xfId="0" applyFill="1" applyBorder="1"/>
    <xf numFmtId="0" fontId="0" fillId="8" borderId="1" xfId="0" applyFill="1" applyBorder="1"/>
    <xf numFmtId="0" fontId="0" fillId="3" borderId="0" xfId="0" applyFill="1"/>
    <xf numFmtId="0" fontId="9" fillId="2" borderId="6" xfId="0" applyFont="1" applyFill="1" applyBorder="1" applyAlignment="1">
      <alignment horizontal="center" vertical="center" wrapText="1"/>
    </xf>
    <xf numFmtId="0" fontId="10" fillId="14" borderId="7" xfId="0" applyFont="1" applyFill="1" applyBorder="1" applyAlignment="1">
      <alignment horizontal="right" vertical="center" wrapText="1"/>
    </xf>
    <xf numFmtId="0" fontId="11" fillId="0" borderId="8" xfId="0" applyFont="1" applyBorder="1" applyAlignment="1">
      <alignment horizontal="center" vertical="center"/>
    </xf>
    <xf numFmtId="0" fontId="10" fillId="15" borderId="7" xfId="0" applyFont="1" applyFill="1" applyBorder="1" applyAlignment="1">
      <alignment horizontal="right" vertical="center" wrapText="1"/>
    </xf>
    <xf numFmtId="0" fontId="11" fillId="0" borderId="9" xfId="0" applyFont="1" applyBorder="1" applyAlignment="1">
      <alignment horizontal="center" vertical="center"/>
    </xf>
    <xf numFmtId="0" fontId="10" fillId="16" borderId="10" xfId="0" applyFont="1" applyFill="1" applyBorder="1" applyAlignment="1">
      <alignment horizontal="right" vertical="center" wrapText="1"/>
    </xf>
    <xf numFmtId="0" fontId="11" fillId="0" borderId="11" xfId="0" applyFont="1" applyBorder="1" applyAlignment="1">
      <alignment horizontal="center" vertical="center"/>
    </xf>
    <xf numFmtId="0" fontId="5" fillId="13" borderId="0" xfId="0" applyFont="1" applyFill="1" applyBorder="1" applyAlignment="1">
      <alignment vertical="center" wrapText="1"/>
    </xf>
    <xf numFmtId="0" fontId="5" fillId="13" borderId="0" xfId="0" applyFont="1" applyFill="1" applyBorder="1" applyAlignment="1">
      <alignment horizontal="center" vertical="center" wrapText="1"/>
    </xf>
    <xf numFmtId="0" fontId="13" fillId="3" borderId="0" xfId="0" applyFont="1" applyFill="1" applyAlignment="1"/>
    <xf numFmtId="0" fontId="13" fillId="3" borderId="0" xfId="0" applyFont="1" applyFill="1" applyAlignment="1">
      <alignment horizontal="center"/>
    </xf>
    <xf numFmtId="0" fontId="7" fillId="10" borderId="1"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3" fillId="7" borderId="1" xfId="0" applyFont="1" applyFill="1" applyBorder="1" applyAlignment="1">
      <alignment wrapText="1"/>
    </xf>
    <xf numFmtId="0" fontId="8" fillId="6" borderId="0" xfId="0" applyFont="1" applyFill="1" applyBorder="1" applyAlignment="1">
      <alignment wrapText="1"/>
    </xf>
    <xf numFmtId="0" fontId="10" fillId="16" borderId="14" xfId="0" applyFont="1" applyFill="1" applyBorder="1" applyAlignment="1">
      <alignment horizontal="right" vertical="center" wrapText="1"/>
    </xf>
    <xf numFmtId="0" fontId="11" fillId="0" borderId="15" xfId="0" applyFont="1" applyBorder="1" applyAlignment="1">
      <alignment horizontal="center" vertical="center"/>
    </xf>
    <xf numFmtId="0" fontId="3" fillId="0" borderId="1" xfId="0" applyFont="1" applyBorder="1"/>
    <xf numFmtId="0" fontId="17" fillId="11" borderId="1" xfId="0" applyFont="1" applyFill="1" applyBorder="1"/>
    <xf numFmtId="0" fontId="7" fillId="17" borderId="0"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8" fillId="5" borderId="2" xfId="0" applyFont="1" applyFill="1" applyBorder="1" applyAlignment="1"/>
    <xf numFmtId="0" fontId="7" fillId="9" borderId="16" xfId="0" applyFont="1" applyFill="1" applyBorder="1" applyAlignment="1">
      <alignment horizontal="center" vertical="center" wrapText="1"/>
    </xf>
    <xf numFmtId="0" fontId="16" fillId="6" borderId="2" xfId="0" applyFont="1" applyFill="1" applyBorder="1" applyAlignment="1">
      <alignment wrapText="1"/>
    </xf>
    <xf numFmtId="0" fontId="16" fillId="5" borderId="2" xfId="0" applyFont="1" applyFill="1" applyBorder="1" applyAlignment="1">
      <alignment wrapText="1"/>
    </xf>
    <xf numFmtId="0" fontId="3" fillId="12" borderId="1" xfId="0" applyFont="1" applyFill="1" applyBorder="1" applyAlignment="1">
      <alignment vertical="center" wrapText="1"/>
    </xf>
    <xf numFmtId="3" fontId="3" fillId="12" borderId="1" xfId="0" applyNumberFormat="1" applyFont="1" applyFill="1" applyBorder="1"/>
    <xf numFmtId="3" fontId="3" fillId="12" borderId="1" xfId="0" applyNumberFormat="1" applyFont="1" applyFill="1" applyBorder="1" applyAlignment="1">
      <alignment wrapText="1"/>
    </xf>
    <xf numFmtId="0" fontId="12" fillId="3" borderId="0" xfId="0" applyFont="1" applyFill="1" applyAlignment="1"/>
    <xf numFmtId="2" fontId="20" fillId="18" borderId="22" xfId="1" applyNumberFormat="1" applyFont="1" applyFill="1" applyBorder="1" applyAlignment="1">
      <alignment horizontal="center" vertical="center" wrapText="1"/>
    </xf>
    <xf numFmtId="2" fontId="20" fillId="23" borderId="2" xfId="0" applyNumberFormat="1" applyFont="1" applyFill="1" applyBorder="1" applyAlignment="1">
      <alignment vertical="center" wrapText="1"/>
    </xf>
    <xf numFmtId="2" fontId="20" fillId="23" borderId="23" xfId="0" applyNumberFormat="1" applyFont="1" applyFill="1" applyBorder="1" applyAlignment="1">
      <alignment vertical="center" wrapText="1"/>
    </xf>
    <xf numFmtId="0" fontId="3" fillId="6" borderId="1" xfId="0" applyFont="1" applyFill="1" applyBorder="1"/>
    <xf numFmtId="0" fontId="3" fillId="6" borderId="1" xfId="0" applyFont="1" applyFill="1" applyBorder="1" applyAlignment="1">
      <alignment wrapText="1"/>
    </xf>
    <xf numFmtId="2" fontId="20" fillId="19" borderId="2" xfId="1" applyNumberFormat="1" applyFont="1" applyFill="1" applyBorder="1" applyAlignment="1">
      <alignment vertical="center" wrapText="1"/>
    </xf>
    <xf numFmtId="2" fontId="20" fillId="18" borderId="2" xfId="0" applyNumberFormat="1" applyFont="1" applyFill="1" applyBorder="1" applyAlignment="1">
      <alignment vertical="top" wrapText="1"/>
    </xf>
    <xf numFmtId="2" fontId="20" fillId="18" borderId="2" xfId="1" applyNumberFormat="1" applyFont="1" applyFill="1" applyBorder="1" applyAlignment="1">
      <alignment horizontal="center" vertical="center" wrapText="1"/>
    </xf>
    <xf numFmtId="0" fontId="0" fillId="6" borderId="1" xfId="0" applyFill="1" applyBorder="1"/>
    <xf numFmtId="0" fontId="22" fillId="6" borderId="1" xfId="0" applyFont="1" applyFill="1" applyBorder="1"/>
    <xf numFmtId="0" fontId="23" fillId="4" borderId="0" xfId="2" applyFont="1" applyFill="1" applyBorder="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horizontal="justify" vertical="top" wrapText="1"/>
    </xf>
    <xf numFmtId="0" fontId="23" fillId="24" borderId="0" xfId="2" applyFont="1" applyFill="1" applyBorder="1" applyAlignment="1">
      <alignment horizontal="justify" vertical="top" wrapText="1"/>
    </xf>
    <xf numFmtId="0" fontId="23" fillId="0" borderId="0" xfId="2" applyFont="1" applyFill="1" applyBorder="1" applyAlignment="1">
      <alignment horizontal="justify" vertical="top" wrapText="1"/>
    </xf>
    <xf numFmtId="0" fontId="31" fillId="3" borderId="0" xfId="0" applyFont="1" applyFill="1"/>
    <xf numFmtId="0" fontId="32" fillId="3" borderId="0" xfId="0" applyFont="1" applyFill="1"/>
    <xf numFmtId="2" fontId="20" fillId="23" borderId="1" xfId="0" applyNumberFormat="1" applyFont="1" applyFill="1" applyBorder="1" applyAlignment="1">
      <alignment vertical="center" wrapText="1"/>
    </xf>
    <xf numFmtId="0" fontId="34" fillId="6" borderId="1" xfId="0" applyFont="1" applyFill="1" applyBorder="1"/>
    <xf numFmtId="0" fontId="18" fillId="0" borderId="0" xfId="0" applyFont="1" applyAlignment="1">
      <alignment horizontal="left" vertical="center"/>
    </xf>
    <xf numFmtId="0" fontId="35" fillId="0" borderId="0" xfId="0" applyFont="1" applyAlignment="1">
      <alignment horizontal="left" vertical="center"/>
    </xf>
    <xf numFmtId="2" fontId="20" fillId="25" borderId="2" xfId="0" applyNumberFormat="1" applyFont="1" applyFill="1" applyBorder="1" applyAlignment="1">
      <alignment vertical="center" wrapText="1"/>
    </xf>
    <xf numFmtId="2" fontId="20" fillId="25" borderId="23" xfId="0" applyNumberFormat="1" applyFont="1" applyFill="1" applyBorder="1" applyAlignment="1">
      <alignment vertical="center" wrapText="1"/>
    </xf>
    <xf numFmtId="0" fontId="0" fillId="0" borderId="0" xfId="0" applyAlignment="1">
      <alignment horizontal="left"/>
    </xf>
    <xf numFmtId="0" fontId="36" fillId="0" borderId="0" xfId="0" applyFont="1" applyAlignment="1">
      <alignment horizontal="left" vertical="center"/>
    </xf>
    <xf numFmtId="0" fontId="26" fillId="0" borderId="0" xfId="0" applyFont="1" applyAlignment="1">
      <alignment horizontal="justify" vertical="top"/>
    </xf>
    <xf numFmtId="0" fontId="26" fillId="0" borderId="0" xfId="0" applyFont="1" applyAlignment="1">
      <alignment horizontal="left" vertical="center"/>
    </xf>
    <xf numFmtId="2" fontId="20" fillId="26" borderId="1" xfId="0" applyNumberFormat="1" applyFont="1" applyFill="1" applyBorder="1" applyAlignment="1">
      <alignment vertical="center" wrapText="1"/>
    </xf>
    <xf numFmtId="0" fontId="37" fillId="0" borderId="0" xfId="0" applyFont="1"/>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8" fillId="5" borderId="2" xfId="0" applyFont="1" applyFill="1" applyBorder="1" applyAlignment="1">
      <alignment horizontal="center" wrapText="1"/>
    </xf>
    <xf numFmtId="0" fontId="3" fillId="7" borderId="1" xfId="0" applyFont="1" applyFill="1" applyBorder="1" applyAlignment="1">
      <alignment horizontal="center" vertical="center" wrapText="1"/>
    </xf>
    <xf numFmtId="0" fontId="38" fillId="7" borderId="1" xfId="0" applyFont="1" applyFill="1" applyBorder="1" applyAlignment="1">
      <alignment horizontal="left" vertical="center" wrapText="1"/>
    </xf>
    <xf numFmtId="0" fontId="3" fillId="0" borderId="0" xfId="0" applyFont="1"/>
    <xf numFmtId="0" fontId="3" fillId="8" borderId="0" xfId="0" applyFont="1" applyFill="1"/>
    <xf numFmtId="0" fontId="15" fillId="7" borderId="0" xfId="0" applyFont="1" applyFill="1" applyAlignment="1"/>
    <xf numFmtId="0" fontId="38" fillId="12" borderId="12" xfId="0" applyFont="1" applyFill="1"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15" fillId="12" borderId="1" xfId="0" applyFont="1" applyFill="1" applyBorder="1" applyAlignment="1">
      <alignment horizontal="center" vertical="center" wrapText="1"/>
    </xf>
    <xf numFmtId="0" fontId="38" fillId="12" borderId="1" xfId="0" applyFont="1" applyFill="1" applyBorder="1" applyAlignment="1">
      <alignment vertical="center" wrapText="1"/>
    </xf>
    <xf numFmtId="0" fontId="3" fillId="0" borderId="1" xfId="0" applyFont="1" applyBorder="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left" vertical="center" wrapText="1"/>
    </xf>
    <xf numFmtId="0" fontId="40" fillId="0" borderId="0" xfId="0" applyFont="1" applyAlignment="1">
      <alignment horizontal="center" vertical="center" wrapText="1"/>
    </xf>
    <xf numFmtId="3" fontId="3" fillId="12" borderId="1" xfId="0" applyNumberFormat="1" applyFont="1" applyFill="1" applyBorder="1" applyAlignment="1">
      <alignment horizontal="center" vertical="center"/>
    </xf>
    <xf numFmtId="3" fontId="3" fillId="12" borderId="1" xfId="0" applyNumberFormat="1" applyFont="1" applyFill="1" applyBorder="1" applyAlignment="1">
      <alignment horizontal="center" vertical="center" wrapText="1"/>
    </xf>
    <xf numFmtId="0" fontId="0" fillId="0" borderId="24" xfId="0" applyBorder="1"/>
    <xf numFmtId="0" fontId="0" fillId="6" borderId="1" xfId="0" applyFill="1" applyBorder="1" applyAlignment="1">
      <alignment wrapText="1"/>
    </xf>
    <xf numFmtId="0" fontId="0" fillId="6" borderId="1" xfId="0" applyFill="1" applyBorder="1" applyAlignment="1">
      <alignment horizontal="center" vertical="center"/>
    </xf>
    <xf numFmtId="0" fontId="3" fillId="6" borderId="1" xfId="0" applyFont="1" applyFill="1" applyBorder="1" applyAlignment="1">
      <alignment vertical="center"/>
    </xf>
    <xf numFmtId="0" fontId="0" fillId="12" borderId="1" xfId="0" applyFill="1" applyBorder="1" applyAlignment="1">
      <alignment wrapText="1"/>
    </xf>
    <xf numFmtId="2" fontId="20" fillId="19" borderId="2" xfId="0" applyNumberFormat="1" applyFont="1" applyFill="1" applyBorder="1" applyAlignment="1">
      <alignment vertical="center" wrapText="1"/>
    </xf>
    <xf numFmtId="0" fontId="3" fillId="6" borderId="1" xfId="0" applyFont="1" applyFill="1" applyBorder="1" applyAlignment="1">
      <alignment vertical="top" wrapText="1"/>
    </xf>
    <xf numFmtId="0" fontId="0" fillId="6" borderId="1"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0" fillId="7" borderId="1" xfId="0" applyFill="1" applyBorder="1" applyAlignment="1">
      <alignment vertical="center" wrapText="1"/>
    </xf>
    <xf numFmtId="165" fontId="5" fillId="13" borderId="0" xfId="3" applyNumberFormat="1" applyFont="1" applyFill="1" applyBorder="1" applyAlignment="1">
      <alignment horizontal="right" vertical="center" wrapText="1"/>
    </xf>
    <xf numFmtId="165" fontId="13" fillId="3" borderId="0" xfId="3" applyNumberFormat="1" applyFont="1" applyFill="1" applyAlignment="1">
      <alignment horizontal="right"/>
    </xf>
    <xf numFmtId="165" fontId="0" fillId="3" borderId="0" xfId="3" applyNumberFormat="1" applyFont="1" applyFill="1" applyAlignment="1">
      <alignment horizontal="right"/>
    </xf>
    <xf numFmtId="165" fontId="12" fillId="3" borderId="0" xfId="3" applyNumberFormat="1" applyFont="1" applyFill="1" applyAlignment="1">
      <alignment horizontal="right"/>
    </xf>
    <xf numFmtId="165" fontId="8" fillId="6" borderId="2" xfId="3" applyNumberFormat="1" applyFont="1" applyFill="1" applyBorder="1" applyAlignment="1">
      <alignment horizontal="right"/>
    </xf>
    <xf numFmtId="165" fontId="8" fillId="5" borderId="2" xfId="3" applyNumberFormat="1" applyFont="1" applyFill="1" applyBorder="1" applyAlignment="1">
      <alignment horizontal="right"/>
    </xf>
    <xf numFmtId="165" fontId="8" fillId="6" borderId="2" xfId="3" applyNumberFormat="1" applyFont="1" applyFill="1" applyBorder="1" applyAlignment="1">
      <alignment horizontal="right" wrapText="1"/>
    </xf>
    <xf numFmtId="165" fontId="3" fillId="12" borderId="1" xfId="3" applyNumberFormat="1" applyFont="1" applyFill="1" applyBorder="1" applyAlignment="1">
      <alignment horizontal="right" wrapText="1"/>
    </xf>
    <xf numFmtId="165" fontId="3" fillId="12" borderId="1" xfId="3" applyNumberFormat="1" applyFont="1" applyFill="1" applyBorder="1" applyAlignment="1">
      <alignment horizontal="right"/>
    </xf>
    <xf numFmtId="165" fontId="0" fillId="0" borderId="0" xfId="3" applyNumberFormat="1" applyFont="1" applyAlignment="1">
      <alignment horizontal="right"/>
    </xf>
    <xf numFmtId="0" fontId="0" fillId="12" borderId="1" xfId="0" applyFill="1" applyBorder="1" applyAlignment="1">
      <alignment horizontal="center" vertical="center"/>
    </xf>
    <xf numFmtId="165" fontId="3" fillId="12" borderId="1" xfId="3" applyNumberFormat="1" applyFont="1" applyFill="1" applyBorder="1" applyAlignment="1">
      <alignment horizontal="center" vertical="center" wrapText="1"/>
    </xf>
    <xf numFmtId="3" fontId="3" fillId="12" borderId="12" xfId="0" applyNumberFormat="1" applyFont="1" applyFill="1" applyBorder="1" applyAlignment="1">
      <alignment horizontal="center" vertical="center"/>
    </xf>
    <xf numFmtId="0" fontId="0" fillId="8" borderId="1" xfId="0" applyFill="1" applyBorder="1" applyAlignment="1">
      <alignment horizontal="center" vertical="center" wrapText="1"/>
    </xf>
    <xf numFmtId="0" fontId="14" fillId="13" borderId="0" xfId="0" applyFont="1" applyFill="1" applyBorder="1" applyAlignment="1">
      <alignment horizontal="center" vertical="center" wrapText="1"/>
    </xf>
    <xf numFmtId="0" fontId="3" fillId="27" borderId="1" xfId="0" applyFont="1" applyFill="1" applyBorder="1" applyAlignment="1">
      <alignment horizontal="center" vertical="center"/>
    </xf>
    <xf numFmtId="0" fontId="3" fillId="27" borderId="1" xfId="0" applyFont="1" applyFill="1" applyBorder="1" applyAlignment="1">
      <alignment horizontal="center" vertical="center" wrapText="1"/>
    </xf>
    <xf numFmtId="0" fontId="0" fillId="27" borderId="1" xfId="0" applyFill="1" applyBorder="1" applyAlignment="1">
      <alignment horizontal="center" vertical="center"/>
    </xf>
    <xf numFmtId="0" fontId="3" fillId="27" borderId="1" xfId="0" applyFont="1" applyFill="1" applyBorder="1" applyAlignment="1">
      <alignment vertical="center" wrapText="1"/>
    </xf>
    <xf numFmtId="3" fontId="3" fillId="27" borderId="1" xfId="0" applyNumberFormat="1" applyFont="1" applyFill="1" applyBorder="1" applyAlignment="1">
      <alignment horizontal="center" vertical="center"/>
    </xf>
    <xf numFmtId="3" fontId="3" fillId="27" borderId="1" xfId="0" applyNumberFormat="1" applyFont="1" applyFill="1" applyBorder="1" applyAlignment="1">
      <alignment horizontal="center" vertical="center" wrapText="1"/>
    </xf>
    <xf numFmtId="165" fontId="3" fillId="27" borderId="1" xfId="3" applyNumberFormat="1" applyFont="1" applyFill="1" applyBorder="1" applyAlignment="1">
      <alignment horizontal="center" vertical="center" wrapText="1"/>
    </xf>
    <xf numFmtId="0" fontId="3" fillId="27" borderId="1" xfId="0" applyFont="1" applyFill="1" applyBorder="1"/>
    <xf numFmtId="0" fontId="17" fillId="27" borderId="1" xfId="0" applyFont="1" applyFill="1" applyBorder="1"/>
    <xf numFmtId="0" fontId="0" fillId="27" borderId="0" xfId="0" applyFill="1"/>
    <xf numFmtId="0" fontId="9" fillId="2" borderId="0" xfId="0" applyFont="1" applyFill="1" applyBorder="1" applyAlignment="1">
      <alignment horizontal="center" vertical="center" wrapText="1"/>
    </xf>
    <xf numFmtId="0" fontId="11" fillId="0" borderId="0" xfId="0" applyFont="1" applyBorder="1" applyAlignment="1">
      <alignment horizontal="center" vertical="center"/>
    </xf>
    <xf numFmtId="0" fontId="8" fillId="6" borderId="0" xfId="0" applyFont="1" applyFill="1" applyBorder="1" applyAlignment="1">
      <alignment vertical="top" wrapText="1"/>
    </xf>
    <xf numFmtId="164" fontId="13" fillId="3" borderId="0" xfId="3" applyFont="1" applyFill="1" applyAlignment="1"/>
    <xf numFmtId="164" fontId="0" fillId="3" borderId="0" xfId="3" applyFont="1" applyFill="1"/>
    <xf numFmtId="164" fontId="12" fillId="3" borderId="0" xfId="3" applyFont="1" applyFill="1" applyAlignment="1"/>
    <xf numFmtId="164" fontId="2" fillId="3" borderId="0" xfId="3" applyFont="1" applyFill="1" applyAlignment="1"/>
    <xf numFmtId="164" fontId="7" fillId="10" borderId="2" xfId="3" applyFont="1" applyFill="1" applyBorder="1" applyAlignment="1">
      <alignment horizontal="center" vertical="center" wrapText="1"/>
    </xf>
    <xf numFmtId="164" fontId="7" fillId="9" borderId="2" xfId="3" applyFont="1" applyFill="1" applyBorder="1" applyAlignment="1">
      <alignment horizontal="center" vertical="center" wrapText="1"/>
    </xf>
    <xf numFmtId="164" fontId="0" fillId="0" borderId="0" xfId="3" applyFont="1"/>
    <xf numFmtId="165" fontId="3" fillId="12" borderId="1" xfId="3" applyNumberFormat="1" applyFont="1" applyFill="1" applyBorder="1"/>
    <xf numFmtId="0" fontId="14" fillId="13" borderId="0" xfId="0" applyFont="1" applyFill="1" applyBorder="1" applyAlignment="1">
      <alignment horizontal="center" vertical="center" wrapText="1"/>
    </xf>
    <xf numFmtId="9" fontId="14" fillId="13" borderId="0" xfId="4" applyFont="1" applyFill="1" applyBorder="1" applyAlignment="1">
      <alignment horizontal="center" vertical="center" wrapText="1"/>
    </xf>
    <xf numFmtId="9" fontId="13" fillId="3" borderId="0" xfId="4" applyFont="1" applyFill="1" applyAlignment="1"/>
    <xf numFmtId="9" fontId="0" fillId="3" borderId="0" xfId="4" applyFont="1" applyFill="1"/>
    <xf numFmtId="9" fontId="2" fillId="3" borderId="0" xfId="4" applyFont="1" applyFill="1" applyAlignment="1"/>
    <xf numFmtId="9" fontId="7" fillId="10" borderId="2" xfId="4" applyFont="1" applyFill="1" applyBorder="1" applyAlignment="1">
      <alignment horizontal="center" vertical="center" wrapText="1"/>
    </xf>
    <xf numFmtId="9" fontId="7" fillId="9" borderId="2" xfId="4" applyFont="1" applyFill="1" applyBorder="1" applyAlignment="1">
      <alignment horizontal="center" vertical="center" wrapText="1"/>
    </xf>
    <xf numFmtId="9" fontId="3" fillId="12" borderId="1" xfId="4" applyFont="1" applyFill="1" applyBorder="1" applyAlignment="1">
      <alignment horizontal="center" vertical="center"/>
    </xf>
    <xf numFmtId="9" fontId="3" fillId="12" borderId="1" xfId="4" applyFont="1" applyFill="1" applyBorder="1"/>
    <xf numFmtId="9" fontId="0" fillId="0" borderId="0" xfId="4" applyFont="1"/>
    <xf numFmtId="165" fontId="0" fillId="0" borderId="0" xfId="3" applyNumberFormat="1" applyFont="1" applyBorder="1" applyAlignment="1">
      <alignment wrapText="1"/>
    </xf>
    <xf numFmtId="165" fontId="0" fillId="0" borderId="0" xfId="3" applyNumberFormat="1" applyFont="1" applyFill="1" applyBorder="1" applyAlignment="1">
      <alignment wrapText="1"/>
    </xf>
    <xf numFmtId="0" fontId="3" fillId="0" borderId="1" xfId="0" applyFont="1" applyFill="1" applyBorder="1"/>
    <xf numFmtId="0" fontId="0" fillId="0" borderId="0" xfId="0" applyFill="1"/>
    <xf numFmtId="0" fontId="1" fillId="0" borderId="1" xfId="0" applyFont="1" applyFill="1" applyBorder="1"/>
    <xf numFmtId="0" fontId="0" fillId="0" borderId="1" xfId="0" applyFill="1" applyBorder="1"/>
    <xf numFmtId="0" fontId="42" fillId="0" borderId="1" xfId="0" applyFont="1" applyFill="1" applyBorder="1"/>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65" fontId="3" fillId="0" borderId="1" xfId="3" applyNumberFormat="1" applyFont="1" applyFill="1" applyBorder="1" applyAlignment="1">
      <alignment horizontal="center" vertical="center" wrapText="1"/>
    </xf>
    <xf numFmtId="9" fontId="3" fillId="0" borderId="1" xfId="4" applyFont="1" applyFill="1" applyBorder="1" applyAlignment="1">
      <alignment horizontal="center" vertical="center"/>
    </xf>
    <xf numFmtId="0" fontId="17" fillId="0" borderId="1" xfId="0" applyFont="1" applyFill="1" applyBorder="1"/>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3" fontId="3" fillId="0" borderId="12" xfId="0" applyNumberFormat="1" applyFont="1" applyFill="1" applyBorder="1" applyAlignment="1">
      <alignment horizontal="center" vertical="center"/>
    </xf>
    <xf numFmtId="0" fontId="3" fillId="0" borderId="1" xfId="0" applyFont="1" applyFill="1" applyBorder="1" applyAlignment="1">
      <alignment wrapText="1"/>
    </xf>
    <xf numFmtId="0" fontId="0" fillId="0" borderId="1" xfId="0" applyFill="1" applyBorder="1" applyAlignment="1">
      <alignment vertical="center" wrapText="1"/>
    </xf>
    <xf numFmtId="0" fontId="17" fillId="7" borderId="1" xfId="0" applyFont="1" applyFill="1" applyBorder="1"/>
    <xf numFmtId="0" fontId="14" fillId="13"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 xfId="0" applyNumberFormat="1" applyFont="1" applyFill="1" applyBorder="1"/>
    <xf numFmtId="0" fontId="14" fillId="13" borderId="0" xfId="0" applyFont="1" applyFill="1" applyBorder="1" applyAlignment="1">
      <alignment horizontal="center" vertical="center" wrapText="1"/>
    </xf>
    <xf numFmtId="0" fontId="17" fillId="28" borderId="1" xfId="0" applyFont="1" applyFill="1" applyBorder="1"/>
    <xf numFmtId="0" fontId="17" fillId="8" borderId="1" xfId="0" applyFont="1" applyFill="1" applyBorder="1"/>
    <xf numFmtId="0" fontId="1" fillId="29" borderId="1" xfId="0" applyFont="1" applyFill="1" applyBorder="1"/>
    <xf numFmtId="166" fontId="0" fillId="0" borderId="1" xfId="0" applyNumberFormat="1" applyBorder="1"/>
    <xf numFmtId="166" fontId="0" fillId="0" borderId="1" xfId="3" applyNumberFormat="1" applyFont="1" applyBorder="1"/>
    <xf numFmtId="0" fontId="0" fillId="0" borderId="1" xfId="3" applyNumberFormat="1" applyFont="1" applyBorder="1"/>
    <xf numFmtId="0" fontId="0" fillId="0" borderId="1" xfId="0" applyNumberFormat="1" applyBorder="1"/>
    <xf numFmtId="0" fontId="3" fillId="12"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12" fillId="3" borderId="0" xfId="0" applyFont="1" applyFill="1" applyAlignment="1">
      <alignment horizontal="center"/>
    </xf>
    <xf numFmtId="0" fontId="5" fillId="13" borderId="0" xfId="0" applyFont="1" applyFill="1" applyBorder="1" applyAlignment="1">
      <alignment horizontal="center" vertical="center" wrapText="1"/>
    </xf>
    <xf numFmtId="0" fontId="14" fillId="13" borderId="0" xfId="0" applyFont="1" applyFill="1" applyBorder="1" applyAlignment="1">
      <alignment horizontal="center" vertical="center" wrapText="1"/>
    </xf>
    <xf numFmtId="165" fontId="19" fillId="20" borderId="1" xfId="3" applyNumberFormat="1" applyFont="1" applyFill="1" applyBorder="1" applyAlignment="1">
      <alignment horizontal="right" wrapText="1"/>
    </xf>
    <xf numFmtId="0" fontId="19" fillId="22" borderId="1" xfId="0" applyFont="1" applyFill="1" applyBorder="1" applyAlignment="1">
      <alignment horizontal="center"/>
    </xf>
    <xf numFmtId="0" fontId="19" fillId="22" borderId="17" xfId="0" applyFont="1" applyFill="1" applyBorder="1" applyAlignment="1">
      <alignment horizontal="center" wrapText="1"/>
    </xf>
    <xf numFmtId="0" fontId="19" fillId="22" borderId="13" xfId="0" applyFont="1" applyFill="1" applyBorder="1" applyAlignment="1">
      <alignment horizontal="center" wrapText="1"/>
    </xf>
    <xf numFmtId="164" fontId="19" fillId="20" borderId="17" xfId="3" applyFont="1" applyFill="1" applyBorder="1" applyAlignment="1">
      <alignment horizontal="center" wrapText="1"/>
    </xf>
    <xf numFmtId="164" fontId="19" fillId="20" borderId="13" xfId="3" applyFont="1" applyFill="1" applyBorder="1" applyAlignment="1">
      <alignment horizontal="center" wrapText="1"/>
    </xf>
    <xf numFmtId="0" fontId="19" fillId="20" borderId="17" xfId="0" applyFont="1" applyFill="1" applyBorder="1" applyAlignment="1">
      <alignment horizontal="center"/>
    </xf>
    <xf numFmtId="0" fontId="19" fillId="20" borderId="18" xfId="0" applyFont="1" applyFill="1" applyBorder="1" applyAlignment="1">
      <alignment horizontal="center"/>
    </xf>
    <xf numFmtId="0" fontId="19" fillId="20" borderId="13" xfId="0" applyFont="1" applyFill="1" applyBorder="1" applyAlignment="1">
      <alignment horizontal="center"/>
    </xf>
    <xf numFmtId="0" fontId="33" fillId="3" borderId="0" xfId="0" applyFont="1" applyFill="1" applyAlignment="1">
      <alignment horizontal="center"/>
    </xf>
    <xf numFmtId="9" fontId="19" fillId="22" borderId="17" xfId="4" applyFont="1" applyFill="1" applyBorder="1" applyAlignment="1">
      <alignment horizontal="center" wrapText="1"/>
    </xf>
    <xf numFmtId="9" fontId="19" fillId="22" borderId="13" xfId="4" applyFont="1" applyFill="1" applyBorder="1" applyAlignment="1">
      <alignment horizontal="center" wrapText="1"/>
    </xf>
    <xf numFmtId="0" fontId="18" fillId="22" borderId="19" xfId="0" applyFont="1" applyFill="1" applyBorder="1" applyAlignment="1">
      <alignment horizontal="center" wrapText="1"/>
    </xf>
    <xf numFmtId="0" fontId="18" fillId="22" borderId="20" xfId="0" applyFont="1" applyFill="1" applyBorder="1" applyAlignment="1">
      <alignment horizontal="center" wrapText="1"/>
    </xf>
    <xf numFmtId="0" fontId="18" fillId="22" borderId="21" xfId="0" applyFont="1" applyFill="1" applyBorder="1" applyAlignment="1">
      <alignment horizontal="center" wrapText="1"/>
    </xf>
    <xf numFmtId="0" fontId="19" fillId="20" borderId="17" xfId="0" applyFont="1" applyFill="1" applyBorder="1" applyAlignment="1">
      <alignment horizontal="center" wrapText="1"/>
    </xf>
    <xf numFmtId="0" fontId="19" fillId="20" borderId="18" xfId="0" applyFont="1" applyFill="1" applyBorder="1" applyAlignment="1">
      <alignment horizontal="center" wrapText="1"/>
    </xf>
    <xf numFmtId="0" fontId="19" fillId="20" borderId="13" xfId="0" applyFont="1" applyFill="1" applyBorder="1" applyAlignment="1">
      <alignment horizontal="center" wrapText="1"/>
    </xf>
    <xf numFmtId="0" fontId="11" fillId="21" borderId="16" xfId="0" applyFont="1" applyFill="1" applyBorder="1" applyAlignment="1">
      <alignment horizontal="center" vertical="center"/>
    </xf>
    <xf numFmtId="0" fontId="11" fillId="21" borderId="0" xfId="0" applyFont="1" applyFill="1" applyBorder="1" applyAlignment="1">
      <alignment horizontal="center" vertical="center"/>
    </xf>
    <xf numFmtId="0" fontId="13" fillId="3" borderId="0" xfId="0" applyFont="1" applyFill="1" applyAlignment="1">
      <alignment horizontal="center"/>
    </xf>
    <xf numFmtId="0" fontId="29" fillId="3" borderId="0" xfId="0" applyFont="1" applyFill="1" applyAlignment="1">
      <alignment horizontal="center"/>
    </xf>
    <xf numFmtId="0" fontId="30" fillId="13" borderId="0" xfId="0" applyFont="1" applyFill="1" applyBorder="1" applyAlignment="1">
      <alignment horizontal="center" vertical="center" wrapText="1"/>
    </xf>
    <xf numFmtId="0" fontId="3"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3" fontId="0" fillId="0" borderId="0" xfId="0" applyNumberFormat="1"/>
  </cellXfs>
  <cellStyles count="5">
    <cellStyle name="Moneda" xfId="3" builtinId="4"/>
    <cellStyle name="Normal" xfId="0" builtinId="0"/>
    <cellStyle name="Normal 2 2" xfId="2"/>
    <cellStyle name="Normal_141008Reportes Cuadros Institucionales-sectorialesADV" xfId="1"/>
    <cellStyle name="Porcentaje" xfId="4" builtinId="5"/>
  </cellStyles>
  <dxfs count="0"/>
  <tableStyles count="0" defaultTableStyle="TableStyleMedium2" defaultPivotStyle="PivotStyleLight16"/>
  <colors>
    <mruColors>
      <color rgb="FF5F9127"/>
      <color rgb="FF009900"/>
      <color rgb="FF7CBF33"/>
      <color rgb="FFEB700B"/>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6"/>
  <sheetViews>
    <sheetView topLeftCell="H8" zoomScale="70" zoomScaleNormal="70" workbookViewId="0">
      <selection activeCell="Z8" sqref="Z8"/>
    </sheetView>
  </sheetViews>
  <sheetFormatPr baseColWidth="10" defaultRowHeight="15" x14ac:dyDescent="0.25"/>
  <cols>
    <col min="2" max="2" width="14.140625" customWidth="1"/>
    <col min="3" max="3" width="7.7109375" customWidth="1"/>
    <col min="4" max="5" width="20.7109375" customWidth="1"/>
    <col min="6" max="6" width="5.85546875" customWidth="1"/>
    <col min="7" max="7" width="24.7109375" customWidth="1"/>
    <col min="8" max="8" width="6.7109375" customWidth="1"/>
    <col min="9" max="9" width="14.7109375" customWidth="1"/>
    <col min="10" max="10" width="11.28515625" customWidth="1"/>
    <col min="11" max="11" width="11.7109375" customWidth="1"/>
    <col min="14" max="14" width="11.5703125" customWidth="1"/>
    <col min="15" max="15" width="14.85546875" customWidth="1"/>
    <col min="17" max="17" width="25.7109375" customWidth="1"/>
    <col min="18" max="19" width="17.7109375" customWidth="1"/>
    <col min="25" max="25" width="18.5703125" customWidth="1"/>
  </cols>
  <sheetData>
    <row r="1" spans="1:34" ht="33.75" customHeight="1" x14ac:dyDescent="0.7">
      <c r="A1" s="20"/>
      <c r="B1" s="20"/>
      <c r="C1" s="66" t="s">
        <v>135</v>
      </c>
      <c r="D1" s="67"/>
      <c r="E1" s="67"/>
      <c r="F1" s="67"/>
      <c r="G1" s="67"/>
      <c r="H1" s="67"/>
      <c r="I1" s="67"/>
      <c r="J1" s="67"/>
      <c r="K1" s="67"/>
      <c r="L1" s="67"/>
      <c r="M1" s="67"/>
      <c r="N1" s="67"/>
      <c r="O1" s="67"/>
      <c r="P1" s="29"/>
      <c r="Q1" s="29"/>
      <c r="R1" s="28"/>
      <c r="S1" s="28"/>
      <c r="T1" s="200" t="s">
        <v>27</v>
      </c>
      <c r="U1" s="200"/>
      <c r="V1" s="200"/>
      <c r="W1" s="200"/>
      <c r="X1" s="200"/>
      <c r="Y1" s="200"/>
      <c r="Z1" s="200"/>
      <c r="AA1" s="130"/>
      <c r="AB1" s="20"/>
    </row>
    <row r="2" spans="1:34" ht="38.25" thickBot="1" x14ac:dyDescent="0.55000000000000004">
      <c r="A2" s="20"/>
      <c r="B2" s="20"/>
      <c r="C2" s="199" t="s">
        <v>569</v>
      </c>
      <c r="D2" s="199"/>
      <c r="E2" s="199"/>
      <c r="F2" s="199"/>
      <c r="G2" s="199"/>
      <c r="H2" s="199"/>
      <c r="I2" s="199"/>
      <c r="J2" s="199"/>
      <c r="K2" s="199"/>
      <c r="L2" s="199"/>
      <c r="M2" s="199"/>
      <c r="N2" s="199"/>
      <c r="O2" s="199"/>
      <c r="P2" s="31"/>
      <c r="Q2" s="31"/>
      <c r="R2" s="30"/>
      <c r="S2" s="30"/>
      <c r="T2" s="30"/>
      <c r="U2" s="30"/>
      <c r="V2" s="30"/>
      <c r="W2" s="30"/>
      <c r="X2" s="20"/>
      <c r="Y2" s="21" t="s">
        <v>20</v>
      </c>
      <c r="Z2" s="21" t="s">
        <v>21</v>
      </c>
      <c r="AA2" s="141"/>
      <c r="AB2" s="20"/>
    </row>
    <row r="3" spans="1:34" x14ac:dyDescent="0.25">
      <c r="A3" s="20"/>
      <c r="B3" s="20"/>
      <c r="C3" s="20"/>
      <c r="D3" s="20"/>
      <c r="E3" s="20"/>
      <c r="F3" s="20"/>
      <c r="G3" s="20"/>
      <c r="H3" s="20"/>
      <c r="I3" s="20"/>
      <c r="J3" s="20"/>
      <c r="K3" s="20"/>
      <c r="L3" s="20"/>
      <c r="M3" s="20"/>
      <c r="N3" s="20"/>
      <c r="O3" s="20"/>
      <c r="P3" s="20"/>
      <c r="Q3" s="20"/>
      <c r="R3" s="20"/>
      <c r="S3" s="20"/>
      <c r="T3" s="20"/>
      <c r="U3" s="20"/>
      <c r="V3" s="20"/>
      <c r="W3" s="20"/>
      <c r="X3" s="20"/>
      <c r="Y3" s="22" t="s">
        <v>22</v>
      </c>
      <c r="Z3" s="23" t="s">
        <v>23</v>
      </c>
      <c r="AA3" s="142" t="s">
        <v>537</v>
      </c>
      <c r="AB3" s="20"/>
    </row>
    <row r="4" spans="1:34" ht="16.5" thickBot="1" x14ac:dyDescent="0.3">
      <c r="A4" s="20"/>
      <c r="B4" s="20"/>
      <c r="C4" s="198" t="s">
        <v>35</v>
      </c>
      <c r="D4" s="198"/>
      <c r="E4" s="198"/>
      <c r="F4" s="198"/>
      <c r="G4" s="198"/>
      <c r="H4" s="198"/>
      <c r="I4" s="198"/>
      <c r="J4" s="198"/>
      <c r="K4" s="198"/>
      <c r="L4" s="198"/>
      <c r="M4" s="198"/>
      <c r="N4" s="198"/>
      <c r="O4" s="198"/>
      <c r="P4" s="20"/>
      <c r="Q4" s="20"/>
      <c r="R4" s="20"/>
      <c r="S4" s="20"/>
      <c r="T4" s="20"/>
      <c r="U4" s="20"/>
      <c r="V4" s="20"/>
      <c r="W4" s="20"/>
      <c r="X4" s="20"/>
      <c r="Y4" s="24" t="s">
        <v>24</v>
      </c>
      <c r="Z4" s="25" t="s">
        <v>25</v>
      </c>
      <c r="AA4" s="142" t="s">
        <v>538</v>
      </c>
      <c r="AB4" s="20"/>
    </row>
    <row r="5" spans="1:34" ht="15.75" thickBot="1" x14ac:dyDescent="0.3">
      <c r="A5" s="20"/>
      <c r="B5" s="20"/>
      <c r="C5" s="20"/>
      <c r="D5" s="20"/>
      <c r="E5" s="20"/>
      <c r="F5" s="20"/>
      <c r="G5" s="20"/>
      <c r="H5" s="20"/>
      <c r="I5" s="20"/>
      <c r="J5" s="20"/>
      <c r="K5" s="20"/>
      <c r="L5" s="20"/>
      <c r="M5" s="20"/>
      <c r="N5" s="20"/>
      <c r="O5" s="20"/>
      <c r="P5" s="20"/>
      <c r="Q5" s="20"/>
      <c r="R5" s="20"/>
      <c r="S5" s="20"/>
      <c r="T5" s="20"/>
      <c r="U5" s="20"/>
      <c r="V5" s="20"/>
      <c r="W5" s="20"/>
      <c r="X5" s="20"/>
      <c r="Y5" s="26" t="s">
        <v>26</v>
      </c>
      <c r="Z5" s="27">
        <v>100</v>
      </c>
      <c r="AA5" s="142" t="s">
        <v>539</v>
      </c>
      <c r="AB5" s="20"/>
    </row>
    <row r="6" spans="1:34" ht="90" customHeight="1" x14ac:dyDescent="0.25">
      <c r="A6" s="1" t="s">
        <v>0</v>
      </c>
      <c r="B6" s="5" t="s">
        <v>6</v>
      </c>
      <c r="C6" s="3" t="s">
        <v>1</v>
      </c>
      <c r="D6" s="2" t="s">
        <v>8</v>
      </c>
      <c r="E6" s="5" t="s">
        <v>136</v>
      </c>
      <c r="F6" s="6" t="s">
        <v>18</v>
      </c>
      <c r="G6" s="86" t="s">
        <v>2</v>
      </c>
      <c r="H6" s="4" t="s">
        <v>1</v>
      </c>
      <c r="I6" s="8" t="s">
        <v>3</v>
      </c>
      <c r="J6" s="6" t="s">
        <v>28</v>
      </c>
      <c r="K6" s="6" t="s">
        <v>4</v>
      </c>
      <c r="L6" s="7" t="s">
        <v>1</v>
      </c>
      <c r="M6" s="8" t="s">
        <v>5</v>
      </c>
      <c r="N6" s="9" t="s">
        <v>41</v>
      </c>
      <c r="O6" s="6" t="s">
        <v>7</v>
      </c>
      <c r="P6" s="35" t="s">
        <v>29</v>
      </c>
      <c r="Q6" s="3" t="s">
        <v>55</v>
      </c>
      <c r="R6" s="32" t="s">
        <v>42</v>
      </c>
      <c r="S6" s="10" t="s">
        <v>10</v>
      </c>
      <c r="T6" s="11" t="s">
        <v>11</v>
      </c>
      <c r="U6" s="12" t="s">
        <v>12</v>
      </c>
      <c r="V6" s="11" t="s">
        <v>13</v>
      </c>
      <c r="W6" s="12" t="s">
        <v>14</v>
      </c>
      <c r="X6" s="11" t="s">
        <v>15</v>
      </c>
      <c r="Y6" s="12" t="s">
        <v>16</v>
      </c>
      <c r="Z6" s="8" t="s">
        <v>536</v>
      </c>
      <c r="AA6" s="143" t="s">
        <v>540</v>
      </c>
      <c r="AB6" s="13" t="s">
        <v>17</v>
      </c>
    </row>
    <row r="7" spans="1:34" ht="74.25" customHeight="1" x14ac:dyDescent="0.25">
      <c r="A7" s="80">
        <v>4</v>
      </c>
      <c r="B7" s="80" t="s">
        <v>292</v>
      </c>
      <c r="C7" s="80">
        <v>1</v>
      </c>
      <c r="D7" s="16" t="s">
        <v>293</v>
      </c>
      <c r="E7" s="16" t="s">
        <v>294</v>
      </c>
      <c r="F7" s="16">
        <v>272</v>
      </c>
      <c r="G7" s="16" t="s">
        <v>295</v>
      </c>
      <c r="H7" s="80" t="s">
        <v>438</v>
      </c>
      <c r="I7" s="81" t="s">
        <v>296</v>
      </c>
      <c r="J7" s="80" t="s">
        <v>298</v>
      </c>
      <c r="K7" s="81" t="s">
        <v>297</v>
      </c>
      <c r="L7" s="80">
        <v>1</v>
      </c>
      <c r="M7" s="46" t="s">
        <v>299</v>
      </c>
      <c r="N7" s="80" t="s">
        <v>334</v>
      </c>
      <c r="O7" s="17" t="s">
        <v>300</v>
      </c>
      <c r="P7" s="46" t="s">
        <v>301</v>
      </c>
      <c r="Q7" s="92" t="s">
        <v>302</v>
      </c>
      <c r="R7" s="46" t="s">
        <v>303</v>
      </c>
      <c r="S7" s="46" t="s">
        <v>304</v>
      </c>
      <c r="T7" s="126">
        <v>36</v>
      </c>
      <c r="U7" s="126">
        <v>22</v>
      </c>
      <c r="V7" s="126">
        <v>2</v>
      </c>
      <c r="W7" s="126">
        <v>0</v>
      </c>
      <c r="X7" s="126">
        <f>+W7/V7*100</f>
        <v>0</v>
      </c>
      <c r="Y7" s="126">
        <f>+W7/U7*100</f>
        <v>0</v>
      </c>
      <c r="Z7" s="166"/>
      <c r="AA7" s="166"/>
      <c r="AB7" s="14" t="s">
        <v>19</v>
      </c>
    </row>
    <row r="8" spans="1:34" ht="74.25" customHeight="1" x14ac:dyDescent="0.25">
      <c r="A8" s="80">
        <v>4</v>
      </c>
      <c r="B8" s="80" t="s">
        <v>292</v>
      </c>
      <c r="C8" s="80">
        <v>1</v>
      </c>
      <c r="D8" s="16" t="s">
        <v>293</v>
      </c>
      <c r="E8" s="16" t="s">
        <v>294</v>
      </c>
      <c r="F8" s="16">
        <v>272</v>
      </c>
      <c r="G8" s="16" t="s">
        <v>295</v>
      </c>
      <c r="H8" s="80" t="s">
        <v>438</v>
      </c>
      <c r="I8" s="81" t="s">
        <v>296</v>
      </c>
      <c r="J8" s="80" t="s">
        <v>298</v>
      </c>
      <c r="K8" s="81" t="s">
        <v>297</v>
      </c>
      <c r="L8" s="80">
        <v>2</v>
      </c>
      <c r="M8" s="46" t="s">
        <v>299</v>
      </c>
      <c r="N8" s="80" t="s">
        <v>409</v>
      </c>
      <c r="O8" s="17" t="s">
        <v>410</v>
      </c>
      <c r="P8" s="46" t="s">
        <v>411</v>
      </c>
      <c r="Q8" s="81" t="s">
        <v>359</v>
      </c>
      <c r="R8" s="46" t="s">
        <v>477</v>
      </c>
      <c r="S8" s="46" t="s">
        <v>304</v>
      </c>
      <c r="T8" s="126">
        <v>1</v>
      </c>
      <c r="U8" s="126">
        <v>1</v>
      </c>
      <c r="V8" s="126">
        <v>1</v>
      </c>
      <c r="W8" s="126">
        <v>1</v>
      </c>
      <c r="X8" s="126">
        <f t="shared" ref="X8:X32" si="0">+W8/V8*100</f>
        <v>100</v>
      </c>
      <c r="Y8" s="126">
        <f t="shared" ref="Y8:Y32" si="1">+W8/U8*100</f>
        <v>100</v>
      </c>
      <c r="Z8" s="191"/>
      <c r="AA8" s="166"/>
      <c r="AB8" s="14"/>
    </row>
    <row r="9" spans="1:34" ht="101.25" customHeight="1" x14ac:dyDescent="0.25">
      <c r="A9" s="80">
        <v>4</v>
      </c>
      <c r="B9" s="80" t="s">
        <v>292</v>
      </c>
      <c r="C9" s="80">
        <v>1</v>
      </c>
      <c r="D9" s="16" t="s">
        <v>293</v>
      </c>
      <c r="E9" s="16" t="s">
        <v>294</v>
      </c>
      <c r="F9" s="16">
        <v>272</v>
      </c>
      <c r="G9" s="16" t="s">
        <v>295</v>
      </c>
      <c r="H9" s="80" t="s">
        <v>438</v>
      </c>
      <c r="I9" s="81" t="s">
        <v>296</v>
      </c>
      <c r="J9" s="80" t="s">
        <v>298</v>
      </c>
      <c r="K9" s="81" t="s">
        <v>297</v>
      </c>
      <c r="L9" s="80">
        <v>3</v>
      </c>
      <c r="M9" s="46" t="s">
        <v>299</v>
      </c>
      <c r="N9" s="80" t="s">
        <v>412</v>
      </c>
      <c r="O9" s="81" t="s">
        <v>413</v>
      </c>
      <c r="P9" s="46" t="s">
        <v>439</v>
      </c>
      <c r="Q9" s="81" t="s">
        <v>570</v>
      </c>
      <c r="R9" s="46" t="s">
        <v>478</v>
      </c>
      <c r="S9" s="46" t="s">
        <v>479</v>
      </c>
      <c r="T9" s="126">
        <v>36</v>
      </c>
      <c r="U9" s="126">
        <v>1</v>
      </c>
      <c r="V9" s="126">
        <v>1</v>
      </c>
      <c r="W9" s="126">
        <v>0</v>
      </c>
      <c r="X9" s="126">
        <f t="shared" si="0"/>
        <v>0</v>
      </c>
      <c r="Y9" s="126">
        <f t="shared" si="1"/>
        <v>0</v>
      </c>
      <c r="Z9" s="166"/>
      <c r="AA9" s="166"/>
      <c r="AB9" s="14"/>
    </row>
    <row r="10" spans="1:34" ht="114.75" x14ac:dyDescent="0.25">
      <c r="A10" s="82">
        <v>4</v>
      </c>
      <c r="B10" s="82" t="s">
        <v>292</v>
      </c>
      <c r="C10" s="82">
        <v>3</v>
      </c>
      <c r="D10" s="83" t="s">
        <v>330</v>
      </c>
      <c r="E10" s="84" t="s">
        <v>305</v>
      </c>
      <c r="F10" s="85">
        <v>274</v>
      </c>
      <c r="G10" s="87" t="s">
        <v>306</v>
      </c>
      <c r="H10" s="82" t="s">
        <v>438</v>
      </c>
      <c r="I10" s="87" t="s">
        <v>296</v>
      </c>
      <c r="J10" s="82" t="s">
        <v>298</v>
      </c>
      <c r="K10" s="87" t="s">
        <v>297</v>
      </c>
      <c r="L10" s="82">
        <v>1</v>
      </c>
      <c r="M10" s="87" t="s">
        <v>307</v>
      </c>
      <c r="N10" s="82" t="s">
        <v>414</v>
      </c>
      <c r="O10" s="87" t="s">
        <v>333</v>
      </c>
      <c r="P10" s="83" t="s">
        <v>329</v>
      </c>
      <c r="Q10" s="88" t="s">
        <v>308</v>
      </c>
      <c r="R10" s="87" t="s">
        <v>405</v>
      </c>
      <c r="S10" s="87" t="s">
        <v>406</v>
      </c>
      <c r="T10" s="85" t="s">
        <v>528</v>
      </c>
      <c r="U10" s="85" t="s">
        <v>528</v>
      </c>
      <c r="V10" s="85">
        <v>35</v>
      </c>
      <c r="W10" s="85">
        <v>5</v>
      </c>
      <c r="X10" s="126">
        <f t="shared" si="0"/>
        <v>14.285714285714285</v>
      </c>
      <c r="Y10" s="126" t="e">
        <f t="shared" si="1"/>
        <v>#VALUE!</v>
      </c>
      <c r="Z10" s="167"/>
      <c r="AA10" s="167"/>
      <c r="AB10" s="14"/>
    </row>
    <row r="11" spans="1:34" ht="127.5" x14ac:dyDescent="0.25">
      <c r="A11" s="80">
        <v>4</v>
      </c>
      <c r="B11" s="80" t="s">
        <v>292</v>
      </c>
      <c r="C11" s="80">
        <v>3</v>
      </c>
      <c r="D11" s="83" t="s">
        <v>330</v>
      </c>
      <c r="E11" s="87" t="s">
        <v>305</v>
      </c>
      <c r="F11" s="16">
        <v>274</v>
      </c>
      <c r="G11" s="16" t="s">
        <v>331</v>
      </c>
      <c r="H11" s="82" t="s">
        <v>438</v>
      </c>
      <c r="I11" s="87" t="s">
        <v>296</v>
      </c>
      <c r="J11" s="82" t="s">
        <v>298</v>
      </c>
      <c r="K11" s="87" t="s">
        <v>297</v>
      </c>
      <c r="L11" s="80">
        <v>1</v>
      </c>
      <c r="M11" s="81" t="s">
        <v>332</v>
      </c>
      <c r="N11" s="80" t="s">
        <v>414</v>
      </c>
      <c r="O11" s="81" t="s">
        <v>300</v>
      </c>
      <c r="P11" s="81" t="s">
        <v>335</v>
      </c>
      <c r="Q11" s="98" t="s">
        <v>302</v>
      </c>
      <c r="R11" s="81" t="s">
        <v>407</v>
      </c>
      <c r="S11" s="81" t="s">
        <v>406</v>
      </c>
      <c r="T11" s="126">
        <v>92650</v>
      </c>
      <c r="U11" s="126">
        <v>250</v>
      </c>
      <c r="V11" s="126">
        <v>230</v>
      </c>
      <c r="W11" s="126">
        <v>74</v>
      </c>
      <c r="X11" s="126">
        <f t="shared" si="0"/>
        <v>32.173913043478258</v>
      </c>
      <c r="Y11" s="126">
        <f t="shared" si="1"/>
        <v>29.599999999999998</v>
      </c>
      <c r="Z11" s="167"/>
      <c r="AA11" s="167"/>
      <c r="AB11" s="14"/>
    </row>
    <row r="12" spans="1:34" ht="114.75" x14ac:dyDescent="0.25">
      <c r="A12" s="82">
        <v>4</v>
      </c>
      <c r="B12" s="82" t="s">
        <v>292</v>
      </c>
      <c r="C12" s="82">
        <v>3</v>
      </c>
      <c r="D12" s="83" t="s">
        <v>330</v>
      </c>
      <c r="E12" s="87" t="s">
        <v>305</v>
      </c>
      <c r="F12" s="16">
        <v>274</v>
      </c>
      <c r="G12" s="16" t="s">
        <v>331</v>
      </c>
      <c r="H12" s="82" t="s">
        <v>438</v>
      </c>
      <c r="I12" s="87" t="s">
        <v>296</v>
      </c>
      <c r="J12" s="82" t="s">
        <v>298</v>
      </c>
      <c r="K12" s="87" t="s">
        <v>297</v>
      </c>
      <c r="L12" s="80">
        <v>2</v>
      </c>
      <c r="M12" s="81" t="s">
        <v>332</v>
      </c>
      <c r="N12" s="80" t="s">
        <v>415</v>
      </c>
      <c r="O12" s="81" t="s">
        <v>416</v>
      </c>
      <c r="P12" s="87" t="s">
        <v>480</v>
      </c>
      <c r="Q12" s="81" t="s">
        <v>570</v>
      </c>
      <c r="R12" s="46" t="s">
        <v>478</v>
      </c>
      <c r="S12" s="46" t="s">
        <v>479</v>
      </c>
      <c r="T12" s="126">
        <v>6</v>
      </c>
      <c r="U12" s="126">
        <v>6</v>
      </c>
      <c r="V12" s="126">
        <v>100</v>
      </c>
      <c r="W12" s="126">
        <v>0</v>
      </c>
      <c r="X12" s="126">
        <f t="shared" si="0"/>
        <v>0</v>
      </c>
      <c r="Y12" s="126">
        <f t="shared" si="1"/>
        <v>0</v>
      </c>
      <c r="Z12" s="167"/>
      <c r="AA12" s="168"/>
      <c r="AB12" s="14"/>
      <c r="AH12" s="100" t="s">
        <v>541</v>
      </c>
    </row>
    <row r="13" spans="1:34" ht="127.5" x14ac:dyDescent="0.25">
      <c r="A13" s="93">
        <v>4</v>
      </c>
      <c r="B13" s="93" t="s">
        <v>343</v>
      </c>
      <c r="C13" s="93">
        <v>3</v>
      </c>
      <c r="D13" s="94" t="s">
        <v>336</v>
      </c>
      <c r="E13" s="94" t="s">
        <v>337</v>
      </c>
      <c r="F13" s="93">
        <v>310</v>
      </c>
      <c r="G13" s="94" t="s">
        <v>338</v>
      </c>
      <c r="H13" s="82" t="s">
        <v>438</v>
      </c>
      <c r="I13" s="87" t="s">
        <v>296</v>
      </c>
      <c r="J13" s="82" t="s">
        <v>298</v>
      </c>
      <c r="K13" s="87" t="s">
        <v>297</v>
      </c>
      <c r="L13" s="93">
        <v>1</v>
      </c>
      <c r="M13" s="94" t="s">
        <v>535</v>
      </c>
      <c r="N13" s="93" t="s">
        <v>417</v>
      </c>
      <c r="O13" s="94" t="s">
        <v>340</v>
      </c>
      <c r="P13" s="94" t="s">
        <v>341</v>
      </c>
      <c r="Q13" s="98" t="s">
        <v>342</v>
      </c>
      <c r="R13" s="81" t="s">
        <v>407</v>
      </c>
      <c r="S13" s="81" t="s">
        <v>406</v>
      </c>
      <c r="T13" s="129" t="s">
        <v>529</v>
      </c>
      <c r="U13" s="19"/>
      <c r="V13" s="19"/>
      <c r="W13" s="19"/>
      <c r="X13" s="126" t="e">
        <f t="shared" si="0"/>
        <v>#DIV/0!</v>
      </c>
      <c r="Y13" s="126" t="e">
        <f t="shared" si="1"/>
        <v>#DIV/0!</v>
      </c>
      <c r="Z13" s="167"/>
      <c r="AA13" s="167"/>
      <c r="AB13" s="14"/>
    </row>
    <row r="14" spans="1:34" ht="127.5" x14ac:dyDescent="0.25">
      <c r="A14" s="93">
        <v>4</v>
      </c>
      <c r="B14" s="93" t="s">
        <v>343</v>
      </c>
      <c r="C14" s="93">
        <v>3</v>
      </c>
      <c r="D14" s="94" t="s">
        <v>336</v>
      </c>
      <c r="E14" s="94" t="s">
        <v>337</v>
      </c>
      <c r="F14" s="93">
        <v>310</v>
      </c>
      <c r="G14" s="94" t="s">
        <v>338</v>
      </c>
      <c r="H14" s="82" t="s">
        <v>438</v>
      </c>
      <c r="I14" s="87" t="s">
        <v>296</v>
      </c>
      <c r="J14" s="82" t="s">
        <v>298</v>
      </c>
      <c r="K14" s="87" t="s">
        <v>297</v>
      </c>
      <c r="L14" s="93">
        <v>2</v>
      </c>
      <c r="M14" s="94" t="s">
        <v>339</v>
      </c>
      <c r="N14" s="93" t="s">
        <v>418</v>
      </c>
      <c r="O14" s="94" t="s">
        <v>419</v>
      </c>
      <c r="P14" s="87" t="s">
        <v>440</v>
      </c>
      <c r="Q14" s="81" t="s">
        <v>359</v>
      </c>
      <c r="R14" s="81" t="s">
        <v>407</v>
      </c>
      <c r="S14" s="81" t="s">
        <v>458</v>
      </c>
      <c r="T14" s="126">
        <v>1</v>
      </c>
      <c r="U14" s="93">
        <v>1</v>
      </c>
      <c r="V14" s="93">
        <v>1</v>
      </c>
      <c r="W14" s="93">
        <v>0</v>
      </c>
      <c r="X14" s="126">
        <f t="shared" si="0"/>
        <v>0</v>
      </c>
      <c r="Y14" s="126">
        <f t="shared" si="1"/>
        <v>0</v>
      </c>
      <c r="Z14" s="167"/>
      <c r="AA14" s="167"/>
      <c r="AB14" s="14"/>
    </row>
    <row r="15" spans="1:34" ht="153" x14ac:dyDescent="0.25">
      <c r="A15" s="80">
        <v>4</v>
      </c>
      <c r="B15" s="80" t="s">
        <v>344</v>
      </c>
      <c r="C15" s="80">
        <v>1</v>
      </c>
      <c r="D15" s="16" t="s">
        <v>351</v>
      </c>
      <c r="E15" s="16" t="s">
        <v>345</v>
      </c>
      <c r="F15" s="16">
        <v>329</v>
      </c>
      <c r="G15" s="16" t="s">
        <v>346</v>
      </c>
      <c r="H15" s="80" t="s">
        <v>438</v>
      </c>
      <c r="I15" s="81" t="s">
        <v>297</v>
      </c>
      <c r="J15" s="80" t="s">
        <v>347</v>
      </c>
      <c r="K15" s="87" t="s">
        <v>297</v>
      </c>
      <c r="L15" s="80">
        <v>1</v>
      </c>
      <c r="M15" s="81" t="s">
        <v>315</v>
      </c>
      <c r="N15" s="80" t="s">
        <v>420</v>
      </c>
      <c r="O15" s="81" t="s">
        <v>348</v>
      </c>
      <c r="P15" s="81" t="s">
        <v>349</v>
      </c>
      <c r="Q15" s="92" t="s">
        <v>448</v>
      </c>
      <c r="R15" s="81" t="s">
        <v>460</v>
      </c>
      <c r="S15" s="81" t="s">
        <v>465</v>
      </c>
      <c r="T15" s="126">
        <v>300</v>
      </c>
      <c r="U15" s="126">
        <v>200</v>
      </c>
      <c r="V15" s="126">
        <v>115</v>
      </c>
      <c r="W15" s="126">
        <v>60</v>
      </c>
      <c r="X15" s="126">
        <f t="shared" si="0"/>
        <v>52.173913043478258</v>
      </c>
      <c r="Y15" s="126">
        <f t="shared" si="1"/>
        <v>30</v>
      </c>
      <c r="Z15" s="167"/>
      <c r="AA15" s="167"/>
      <c r="AB15" s="14"/>
    </row>
    <row r="16" spans="1:34" ht="140.25" x14ac:dyDescent="0.25">
      <c r="A16" s="80">
        <v>4</v>
      </c>
      <c r="B16" s="80" t="s">
        <v>344</v>
      </c>
      <c r="C16" s="93">
        <v>1</v>
      </c>
      <c r="D16" s="16" t="s">
        <v>351</v>
      </c>
      <c r="E16" s="16" t="s">
        <v>345</v>
      </c>
      <c r="F16" s="16">
        <v>329</v>
      </c>
      <c r="G16" s="16" t="s">
        <v>346</v>
      </c>
      <c r="H16" s="80" t="s">
        <v>438</v>
      </c>
      <c r="I16" s="81" t="s">
        <v>297</v>
      </c>
      <c r="J16" s="80" t="s">
        <v>347</v>
      </c>
      <c r="K16" s="87" t="s">
        <v>297</v>
      </c>
      <c r="L16" s="80">
        <v>2</v>
      </c>
      <c r="M16" s="81" t="s">
        <v>315</v>
      </c>
      <c r="N16" s="99" t="s">
        <v>421</v>
      </c>
      <c r="O16" s="94" t="s">
        <v>350</v>
      </c>
      <c r="P16" s="87" t="s">
        <v>440</v>
      </c>
      <c r="Q16" s="94" t="s">
        <v>449</v>
      </c>
      <c r="R16" s="114" t="s">
        <v>481</v>
      </c>
      <c r="S16" s="114" t="s">
        <v>483</v>
      </c>
      <c r="T16" s="126">
        <v>1</v>
      </c>
      <c r="U16" s="93">
        <v>1</v>
      </c>
      <c r="V16" s="93">
        <v>1</v>
      </c>
      <c r="W16" s="93">
        <v>1</v>
      </c>
      <c r="X16" s="126">
        <f t="shared" si="0"/>
        <v>100</v>
      </c>
      <c r="Y16" s="126">
        <f t="shared" si="1"/>
        <v>100</v>
      </c>
      <c r="Z16" s="167"/>
      <c r="AA16" s="167"/>
      <c r="AB16" s="14"/>
    </row>
    <row r="17" spans="1:28" ht="192" customHeight="1" x14ac:dyDescent="0.25">
      <c r="A17" s="80">
        <v>4</v>
      </c>
      <c r="B17" s="80" t="s">
        <v>344</v>
      </c>
      <c r="C17" s="99">
        <v>1</v>
      </c>
      <c r="D17" s="16" t="s">
        <v>351</v>
      </c>
      <c r="E17" s="16" t="s">
        <v>345</v>
      </c>
      <c r="F17" s="16">
        <v>329</v>
      </c>
      <c r="G17" s="16" t="s">
        <v>355</v>
      </c>
      <c r="H17" s="80" t="s">
        <v>438</v>
      </c>
      <c r="I17" s="81" t="s">
        <v>297</v>
      </c>
      <c r="J17" s="80" t="s">
        <v>347</v>
      </c>
      <c r="K17" s="87" t="s">
        <v>297</v>
      </c>
      <c r="L17" s="80">
        <v>1</v>
      </c>
      <c r="M17" s="81" t="s">
        <v>352</v>
      </c>
      <c r="N17" s="80" t="s">
        <v>420</v>
      </c>
      <c r="O17" s="97" t="s">
        <v>353</v>
      </c>
      <c r="P17" s="87" t="s">
        <v>329</v>
      </c>
      <c r="Q17" s="94" t="s">
        <v>450</v>
      </c>
      <c r="R17" s="81" t="s">
        <v>461</v>
      </c>
      <c r="S17" s="81" t="s">
        <v>482</v>
      </c>
      <c r="T17" s="126">
        <v>500</v>
      </c>
      <c r="U17" s="126">
        <v>200</v>
      </c>
      <c r="V17" s="126">
        <v>58</v>
      </c>
      <c r="W17" s="126">
        <v>25</v>
      </c>
      <c r="X17" s="126">
        <f t="shared" si="0"/>
        <v>43.103448275862064</v>
      </c>
      <c r="Y17" s="126">
        <f t="shared" si="1"/>
        <v>12.5</v>
      </c>
      <c r="Z17" s="167"/>
      <c r="AA17" s="167"/>
      <c r="AB17" s="14"/>
    </row>
    <row r="18" spans="1:28" ht="140.25" x14ac:dyDescent="0.25">
      <c r="A18" s="80">
        <v>4</v>
      </c>
      <c r="B18" s="80" t="s">
        <v>344</v>
      </c>
      <c r="C18" s="93">
        <v>1</v>
      </c>
      <c r="D18" s="16" t="s">
        <v>351</v>
      </c>
      <c r="E18" s="16" t="s">
        <v>345</v>
      </c>
      <c r="F18" s="16">
        <v>329</v>
      </c>
      <c r="G18" s="16" t="s">
        <v>355</v>
      </c>
      <c r="H18" s="80" t="s">
        <v>438</v>
      </c>
      <c r="I18" s="81" t="s">
        <v>297</v>
      </c>
      <c r="J18" s="80" t="s">
        <v>347</v>
      </c>
      <c r="K18" s="87" t="s">
        <v>297</v>
      </c>
      <c r="L18" s="93">
        <v>2</v>
      </c>
      <c r="M18" s="81" t="s">
        <v>352</v>
      </c>
      <c r="N18" s="99" t="s">
        <v>421</v>
      </c>
      <c r="O18" s="95" t="s">
        <v>354</v>
      </c>
      <c r="P18" s="87" t="s">
        <v>440</v>
      </c>
      <c r="Q18" s="94" t="s">
        <v>450</v>
      </c>
      <c r="R18" s="114" t="s">
        <v>484</v>
      </c>
      <c r="S18" s="114" t="s">
        <v>485</v>
      </c>
      <c r="T18" s="126">
        <v>2</v>
      </c>
      <c r="U18" s="93">
        <v>2</v>
      </c>
      <c r="V18" s="93">
        <v>2</v>
      </c>
      <c r="W18" s="93">
        <v>1</v>
      </c>
      <c r="X18" s="126">
        <f t="shared" si="0"/>
        <v>50</v>
      </c>
      <c r="Y18" s="126">
        <f t="shared" si="1"/>
        <v>50</v>
      </c>
      <c r="Z18" s="167"/>
      <c r="AA18" s="167"/>
      <c r="AB18" s="14"/>
    </row>
    <row r="19" spans="1:28" ht="140.25" x14ac:dyDescent="0.25">
      <c r="A19" s="80">
        <v>4</v>
      </c>
      <c r="B19" s="80" t="s">
        <v>344</v>
      </c>
      <c r="C19" s="99">
        <v>1</v>
      </c>
      <c r="D19" s="16" t="s">
        <v>351</v>
      </c>
      <c r="E19" s="16" t="s">
        <v>422</v>
      </c>
      <c r="F19" s="16">
        <v>329</v>
      </c>
      <c r="G19" s="16" t="s">
        <v>356</v>
      </c>
      <c r="H19" s="80" t="s">
        <v>438</v>
      </c>
      <c r="I19" s="81" t="s">
        <v>297</v>
      </c>
      <c r="J19" s="80" t="s">
        <v>347</v>
      </c>
      <c r="K19" s="87" t="s">
        <v>297</v>
      </c>
      <c r="L19" s="80">
        <v>1</v>
      </c>
      <c r="M19" s="81" t="s">
        <v>357</v>
      </c>
      <c r="N19" s="80" t="s">
        <v>420</v>
      </c>
      <c r="O19" s="81" t="s">
        <v>358</v>
      </c>
      <c r="P19" s="81" t="s">
        <v>445</v>
      </c>
      <c r="Q19" s="81" t="s">
        <v>359</v>
      </c>
      <c r="R19" s="81" t="s">
        <v>408</v>
      </c>
      <c r="S19" s="81" t="s">
        <v>434</v>
      </c>
      <c r="T19" s="126">
        <v>50</v>
      </c>
      <c r="U19" s="126">
        <v>40</v>
      </c>
      <c r="V19" s="126">
        <v>27</v>
      </c>
      <c r="W19" s="126">
        <v>7</v>
      </c>
      <c r="X19" s="126">
        <f t="shared" si="0"/>
        <v>25.925925925925924</v>
      </c>
      <c r="Y19" s="126">
        <f t="shared" si="1"/>
        <v>17.5</v>
      </c>
      <c r="Z19" s="169"/>
      <c r="AA19" s="169"/>
      <c r="AB19" s="14"/>
    </row>
    <row r="20" spans="1:28" ht="140.25" x14ac:dyDescent="0.25">
      <c r="A20" s="80">
        <v>4</v>
      </c>
      <c r="B20" s="80" t="s">
        <v>344</v>
      </c>
      <c r="C20" s="99">
        <v>1</v>
      </c>
      <c r="D20" s="16" t="s">
        <v>351</v>
      </c>
      <c r="E20" s="16" t="s">
        <v>345</v>
      </c>
      <c r="F20" s="16">
        <v>329</v>
      </c>
      <c r="G20" s="16" t="s">
        <v>360</v>
      </c>
      <c r="H20" s="80" t="s">
        <v>438</v>
      </c>
      <c r="I20" s="81" t="s">
        <v>297</v>
      </c>
      <c r="J20" s="80" t="s">
        <v>347</v>
      </c>
      <c r="K20" s="87" t="s">
        <v>297</v>
      </c>
      <c r="L20" s="99">
        <v>1</v>
      </c>
      <c r="M20" s="96" t="s">
        <v>361</v>
      </c>
      <c r="N20" s="80" t="s">
        <v>420</v>
      </c>
      <c r="O20" s="81" t="s">
        <v>362</v>
      </c>
      <c r="P20" s="94" t="s">
        <v>446</v>
      </c>
      <c r="Q20" s="81" t="s">
        <v>359</v>
      </c>
      <c r="R20" s="94" t="s">
        <v>451</v>
      </c>
      <c r="S20" s="94" t="s">
        <v>435</v>
      </c>
      <c r="T20" s="126">
        <v>18530</v>
      </c>
      <c r="U20" s="93">
        <v>100</v>
      </c>
      <c r="V20" s="93">
        <v>47</v>
      </c>
      <c r="W20" s="93">
        <v>9</v>
      </c>
      <c r="X20" s="126">
        <f t="shared" si="0"/>
        <v>19.148936170212767</v>
      </c>
      <c r="Y20" s="126">
        <f t="shared" si="1"/>
        <v>9</v>
      </c>
      <c r="Z20" s="167"/>
      <c r="AA20" s="167"/>
      <c r="AB20" s="14"/>
    </row>
    <row r="21" spans="1:28" ht="114.75" x14ac:dyDescent="0.25">
      <c r="A21" s="80">
        <v>4</v>
      </c>
      <c r="B21" s="80" t="s">
        <v>344</v>
      </c>
      <c r="C21" s="80">
        <v>3</v>
      </c>
      <c r="D21" s="16" t="s">
        <v>363</v>
      </c>
      <c r="E21" s="16" t="s">
        <v>364</v>
      </c>
      <c r="F21" s="16">
        <v>331</v>
      </c>
      <c r="G21" s="16" t="s">
        <v>365</v>
      </c>
      <c r="H21" s="80" t="s">
        <v>438</v>
      </c>
      <c r="I21" s="81" t="s">
        <v>297</v>
      </c>
      <c r="J21" s="80" t="s">
        <v>347</v>
      </c>
      <c r="K21" s="87" t="s">
        <v>297</v>
      </c>
      <c r="L21" s="80">
        <v>1</v>
      </c>
      <c r="M21" s="81" t="s">
        <v>366</v>
      </c>
      <c r="N21" s="80" t="s">
        <v>423</v>
      </c>
      <c r="O21" s="81" t="s">
        <v>367</v>
      </c>
      <c r="P21" s="81" t="s">
        <v>447</v>
      </c>
      <c r="Q21" s="94" t="s">
        <v>450</v>
      </c>
      <c r="R21" s="16" t="s">
        <v>462</v>
      </c>
      <c r="S21" s="81" t="s">
        <v>486</v>
      </c>
      <c r="T21" s="126">
        <v>18530</v>
      </c>
      <c r="U21" s="126">
        <v>1000</v>
      </c>
      <c r="V21" s="126">
        <v>437</v>
      </c>
      <c r="W21" s="126">
        <v>87</v>
      </c>
      <c r="X21" s="126">
        <f t="shared" si="0"/>
        <v>19.908466819221967</v>
      </c>
      <c r="Y21" s="126">
        <f t="shared" si="1"/>
        <v>8.6999999999999993</v>
      </c>
      <c r="Z21" s="167"/>
      <c r="AA21" s="167"/>
      <c r="AB21" s="14"/>
    </row>
    <row r="22" spans="1:28" ht="114.75" x14ac:dyDescent="0.25">
      <c r="A22" s="80">
        <v>4</v>
      </c>
      <c r="B22" s="80" t="s">
        <v>344</v>
      </c>
      <c r="C22" s="80">
        <v>3</v>
      </c>
      <c r="D22" s="16" t="s">
        <v>363</v>
      </c>
      <c r="E22" s="16" t="s">
        <v>364</v>
      </c>
      <c r="F22" s="16">
        <v>331</v>
      </c>
      <c r="G22" s="16" t="s">
        <v>368</v>
      </c>
      <c r="H22" s="80" t="s">
        <v>438</v>
      </c>
      <c r="I22" s="81" t="s">
        <v>297</v>
      </c>
      <c r="J22" s="80" t="s">
        <v>347</v>
      </c>
      <c r="K22" s="87" t="s">
        <v>297</v>
      </c>
      <c r="L22" s="80">
        <v>1</v>
      </c>
      <c r="M22" s="94" t="s">
        <v>369</v>
      </c>
      <c r="N22" s="80" t="s">
        <v>423</v>
      </c>
      <c r="O22" s="81" t="s">
        <v>370</v>
      </c>
      <c r="P22" s="81" t="s">
        <v>452</v>
      </c>
      <c r="Q22" s="94" t="s">
        <v>450</v>
      </c>
      <c r="R22" s="94" t="s">
        <v>463</v>
      </c>
      <c r="S22" s="114" t="s">
        <v>487</v>
      </c>
      <c r="T22" s="126">
        <v>18530</v>
      </c>
      <c r="U22" s="93">
        <v>200</v>
      </c>
      <c r="V22" s="93">
        <v>100</v>
      </c>
      <c r="W22" s="93">
        <v>29</v>
      </c>
      <c r="X22" s="126">
        <f t="shared" si="0"/>
        <v>28.999999999999996</v>
      </c>
      <c r="Y22" s="126">
        <f t="shared" si="1"/>
        <v>14.499999999999998</v>
      </c>
      <c r="Z22" s="167"/>
      <c r="AA22" s="167"/>
      <c r="AB22" s="14"/>
    </row>
    <row r="23" spans="1:28" ht="114.75" x14ac:dyDescent="0.25">
      <c r="A23" s="80">
        <v>4</v>
      </c>
      <c r="B23" s="80" t="s">
        <v>344</v>
      </c>
      <c r="C23" s="80">
        <v>3</v>
      </c>
      <c r="D23" s="16" t="s">
        <v>363</v>
      </c>
      <c r="E23" s="16" t="s">
        <v>364</v>
      </c>
      <c r="F23" s="16">
        <v>331</v>
      </c>
      <c r="G23" s="16" t="s">
        <v>371</v>
      </c>
      <c r="H23" s="80" t="s">
        <v>438</v>
      </c>
      <c r="I23" s="81" t="s">
        <v>297</v>
      </c>
      <c r="J23" s="80" t="s">
        <v>347</v>
      </c>
      <c r="K23" s="87" t="s">
        <v>297</v>
      </c>
      <c r="L23" s="80">
        <v>1</v>
      </c>
      <c r="M23" s="81" t="s">
        <v>372</v>
      </c>
      <c r="N23" s="80" t="s">
        <v>423</v>
      </c>
      <c r="O23" s="81" t="s">
        <v>373</v>
      </c>
      <c r="P23" s="81" t="s">
        <v>453</v>
      </c>
      <c r="Q23" s="81" t="s">
        <v>571</v>
      </c>
      <c r="R23" s="102" t="s">
        <v>459</v>
      </c>
      <c r="S23" s="81" t="s">
        <v>488</v>
      </c>
      <c r="T23" s="126">
        <v>18530</v>
      </c>
      <c r="U23" s="93"/>
      <c r="V23" s="126">
        <v>140</v>
      </c>
      <c r="W23" s="126">
        <v>58</v>
      </c>
      <c r="X23" s="126">
        <f t="shared" si="0"/>
        <v>41.428571428571431</v>
      </c>
      <c r="Y23" s="126" t="e">
        <f t="shared" si="1"/>
        <v>#DIV/0!</v>
      </c>
      <c r="Z23" s="167"/>
      <c r="AA23" s="167"/>
      <c r="AB23" s="14"/>
    </row>
    <row r="24" spans="1:28" ht="153" x14ac:dyDescent="0.25">
      <c r="A24" s="80">
        <v>4</v>
      </c>
      <c r="B24" s="80" t="s">
        <v>344</v>
      </c>
      <c r="C24" s="80">
        <v>3</v>
      </c>
      <c r="D24" s="16" t="s">
        <v>363</v>
      </c>
      <c r="E24" s="16" t="s">
        <v>364</v>
      </c>
      <c r="F24" s="16">
        <v>331</v>
      </c>
      <c r="G24" s="16" t="s">
        <v>374</v>
      </c>
      <c r="H24" s="80" t="s">
        <v>438</v>
      </c>
      <c r="I24" s="81" t="s">
        <v>297</v>
      </c>
      <c r="J24" s="80" t="s">
        <v>347</v>
      </c>
      <c r="K24" s="87" t="s">
        <v>297</v>
      </c>
      <c r="L24" s="80">
        <v>1</v>
      </c>
      <c r="M24" s="94" t="s">
        <v>375</v>
      </c>
      <c r="N24" s="80" t="s">
        <v>423</v>
      </c>
      <c r="O24" s="81" t="s">
        <v>376</v>
      </c>
      <c r="P24" s="81" t="s">
        <v>454</v>
      </c>
      <c r="Q24" s="81" t="s">
        <v>359</v>
      </c>
      <c r="R24" s="101" t="s">
        <v>431</v>
      </c>
      <c r="S24" s="95" t="s">
        <v>432</v>
      </c>
      <c r="T24" s="126">
        <v>80</v>
      </c>
      <c r="U24" s="93">
        <v>30</v>
      </c>
      <c r="V24" s="93">
        <v>25</v>
      </c>
      <c r="W24" s="93">
        <v>4</v>
      </c>
      <c r="X24" s="126">
        <f t="shared" si="0"/>
        <v>16</v>
      </c>
      <c r="Y24" s="126">
        <f t="shared" si="1"/>
        <v>13.333333333333334</v>
      </c>
      <c r="Z24" s="167"/>
      <c r="AA24" s="167"/>
      <c r="AB24" s="14"/>
    </row>
    <row r="25" spans="1:28" ht="135" x14ac:dyDescent="0.25">
      <c r="A25" s="80">
        <v>4</v>
      </c>
      <c r="B25" s="80" t="s">
        <v>344</v>
      </c>
      <c r="C25" s="80">
        <v>3</v>
      </c>
      <c r="D25" s="16" t="s">
        <v>363</v>
      </c>
      <c r="E25" s="16" t="s">
        <v>364</v>
      </c>
      <c r="F25" s="16">
        <v>331</v>
      </c>
      <c r="G25" s="16" t="s">
        <v>377</v>
      </c>
      <c r="H25" s="80" t="s">
        <v>438</v>
      </c>
      <c r="I25" s="81" t="s">
        <v>297</v>
      </c>
      <c r="J25" s="80" t="s">
        <v>347</v>
      </c>
      <c r="K25" s="87" t="s">
        <v>297</v>
      </c>
      <c r="L25" s="80">
        <v>1</v>
      </c>
      <c r="M25" s="94" t="s">
        <v>560</v>
      </c>
      <c r="N25" s="80" t="s">
        <v>423</v>
      </c>
      <c r="O25" s="81" t="s">
        <v>378</v>
      </c>
      <c r="P25" s="94" t="s">
        <v>455</v>
      </c>
      <c r="Q25" s="81" t="s">
        <v>359</v>
      </c>
      <c r="R25" s="100" t="s">
        <v>433</v>
      </c>
      <c r="S25" s="94" t="s">
        <v>436</v>
      </c>
      <c r="T25" s="126">
        <v>18530</v>
      </c>
      <c r="U25" s="93">
        <v>100</v>
      </c>
      <c r="V25" s="93">
        <v>55</v>
      </c>
      <c r="W25" s="93">
        <v>41</v>
      </c>
      <c r="X25" s="126">
        <f t="shared" si="0"/>
        <v>74.545454545454547</v>
      </c>
      <c r="Y25" s="126">
        <f t="shared" si="1"/>
        <v>41</v>
      </c>
      <c r="Z25" s="167"/>
      <c r="AA25" s="167"/>
      <c r="AB25" s="14"/>
    </row>
    <row r="26" spans="1:28" ht="165.75" x14ac:dyDescent="0.25">
      <c r="A26" s="80">
        <v>4</v>
      </c>
      <c r="B26" s="80" t="s">
        <v>344</v>
      </c>
      <c r="C26" s="80">
        <v>6</v>
      </c>
      <c r="D26" s="16" t="s">
        <v>379</v>
      </c>
      <c r="E26" s="16" t="s">
        <v>380</v>
      </c>
      <c r="F26" s="16">
        <v>334</v>
      </c>
      <c r="G26" s="16" t="s">
        <v>381</v>
      </c>
      <c r="H26" s="80" t="s">
        <v>438</v>
      </c>
      <c r="I26" s="81" t="s">
        <v>297</v>
      </c>
      <c r="J26" s="80" t="s">
        <v>347</v>
      </c>
      <c r="K26" s="87" t="s">
        <v>297</v>
      </c>
      <c r="L26" s="93">
        <v>1</v>
      </c>
      <c r="M26" s="94" t="s">
        <v>382</v>
      </c>
      <c r="N26" s="80" t="s">
        <v>424</v>
      </c>
      <c r="O26" s="81" t="s">
        <v>383</v>
      </c>
      <c r="P26" s="95" t="s">
        <v>444</v>
      </c>
      <c r="Q26" s="81" t="s">
        <v>384</v>
      </c>
      <c r="R26" s="16" t="s">
        <v>443</v>
      </c>
      <c r="S26" s="94" t="s">
        <v>442</v>
      </c>
      <c r="T26" s="126">
        <v>18530</v>
      </c>
      <c r="U26" s="93">
        <v>4000</v>
      </c>
      <c r="V26" s="93">
        <v>2250</v>
      </c>
      <c r="W26" s="93">
        <v>670</v>
      </c>
      <c r="X26" s="126">
        <f t="shared" si="0"/>
        <v>29.777777777777775</v>
      </c>
      <c r="Y26" s="126">
        <f t="shared" si="1"/>
        <v>16.75</v>
      </c>
      <c r="Z26" s="167"/>
      <c r="AA26" s="167"/>
      <c r="AB26" s="14"/>
    </row>
    <row r="27" spans="1:28" ht="90" x14ac:dyDescent="0.25">
      <c r="A27" s="80">
        <v>4</v>
      </c>
      <c r="B27" s="80" t="s">
        <v>344</v>
      </c>
      <c r="C27" s="80">
        <v>7</v>
      </c>
      <c r="D27" s="16" t="s">
        <v>385</v>
      </c>
      <c r="E27" s="16" t="s">
        <v>386</v>
      </c>
      <c r="F27" s="16">
        <v>335</v>
      </c>
      <c r="G27" s="16" t="s">
        <v>387</v>
      </c>
      <c r="H27" s="80" t="s">
        <v>438</v>
      </c>
      <c r="I27" s="81" t="s">
        <v>297</v>
      </c>
      <c r="J27" s="80" t="s">
        <v>347</v>
      </c>
      <c r="K27" s="87" t="s">
        <v>297</v>
      </c>
      <c r="L27" s="93">
        <v>1</v>
      </c>
      <c r="M27" s="95" t="s">
        <v>388</v>
      </c>
      <c r="N27" s="80" t="s">
        <v>425</v>
      </c>
      <c r="O27" s="81" t="s">
        <v>389</v>
      </c>
      <c r="P27" s="95" t="s">
        <v>456</v>
      </c>
      <c r="Q27" s="81" t="s">
        <v>572</v>
      </c>
      <c r="R27" s="113" t="s">
        <v>489</v>
      </c>
      <c r="S27" s="95" t="s">
        <v>490</v>
      </c>
      <c r="T27" s="126">
        <v>1</v>
      </c>
      <c r="U27" s="93">
        <v>1</v>
      </c>
      <c r="V27" s="93">
        <v>1</v>
      </c>
      <c r="W27" s="93">
        <v>0</v>
      </c>
      <c r="X27" s="126">
        <f t="shared" si="0"/>
        <v>0</v>
      </c>
      <c r="Y27" s="126">
        <f t="shared" si="1"/>
        <v>0</v>
      </c>
      <c r="Z27" s="167"/>
      <c r="AA27" s="167"/>
      <c r="AB27" s="14"/>
    </row>
    <row r="28" spans="1:28" ht="90" x14ac:dyDescent="0.25">
      <c r="A28" s="80">
        <v>4</v>
      </c>
      <c r="B28" s="80" t="s">
        <v>344</v>
      </c>
      <c r="C28" s="80">
        <v>7</v>
      </c>
      <c r="D28" s="16" t="s">
        <v>385</v>
      </c>
      <c r="E28" s="16" t="s">
        <v>521</v>
      </c>
      <c r="F28" s="16">
        <v>335</v>
      </c>
      <c r="G28" s="16" t="s">
        <v>387</v>
      </c>
      <c r="H28" s="80" t="s">
        <v>438</v>
      </c>
      <c r="I28" s="81" t="s">
        <v>297</v>
      </c>
      <c r="J28" s="80" t="s">
        <v>347</v>
      </c>
      <c r="K28" s="87" t="s">
        <v>297</v>
      </c>
      <c r="L28" s="93">
        <v>2</v>
      </c>
      <c r="M28" s="95" t="s">
        <v>388</v>
      </c>
      <c r="N28" s="80" t="s">
        <v>426</v>
      </c>
      <c r="O28" s="81" t="s">
        <v>390</v>
      </c>
      <c r="P28" s="95" t="s">
        <v>456</v>
      </c>
      <c r="Q28" s="81" t="s">
        <v>359</v>
      </c>
      <c r="R28" s="81" t="s">
        <v>437</v>
      </c>
      <c r="S28" s="17" t="s">
        <v>491</v>
      </c>
      <c r="T28" s="126">
        <v>1</v>
      </c>
      <c r="U28" s="126">
        <v>1</v>
      </c>
      <c r="V28" s="126">
        <v>1</v>
      </c>
      <c r="W28" s="126">
        <v>0</v>
      </c>
      <c r="X28" s="126">
        <f t="shared" si="0"/>
        <v>0</v>
      </c>
      <c r="Y28" s="126">
        <f t="shared" si="1"/>
        <v>0</v>
      </c>
      <c r="Z28" s="167"/>
      <c r="AA28" s="167"/>
      <c r="AB28" s="14"/>
    </row>
    <row r="29" spans="1:28" ht="64.5" x14ac:dyDescent="0.25">
      <c r="A29" s="80">
        <v>4</v>
      </c>
      <c r="B29" s="80" t="s">
        <v>391</v>
      </c>
      <c r="C29" s="80">
        <v>1</v>
      </c>
      <c r="D29" s="16" t="s">
        <v>392</v>
      </c>
      <c r="E29" s="16" t="s">
        <v>393</v>
      </c>
      <c r="F29" s="16">
        <v>338</v>
      </c>
      <c r="G29" s="16" t="s">
        <v>394</v>
      </c>
      <c r="H29" s="80" t="s">
        <v>438</v>
      </c>
      <c r="I29" s="87" t="s">
        <v>296</v>
      </c>
      <c r="J29" s="80" t="s">
        <v>298</v>
      </c>
      <c r="K29" s="87" t="s">
        <v>297</v>
      </c>
      <c r="L29" s="93">
        <v>1</v>
      </c>
      <c r="M29" s="94" t="s">
        <v>395</v>
      </c>
      <c r="N29" s="80" t="s">
        <v>428</v>
      </c>
      <c r="O29" s="17" t="s">
        <v>427</v>
      </c>
      <c r="P29" s="34" t="s">
        <v>492</v>
      </c>
      <c r="Q29" s="81" t="s">
        <v>572</v>
      </c>
      <c r="R29" s="17" t="s">
        <v>493</v>
      </c>
      <c r="S29" s="17" t="s">
        <v>494</v>
      </c>
      <c r="T29" s="126">
        <v>1</v>
      </c>
      <c r="U29" s="126">
        <v>1</v>
      </c>
      <c r="V29" s="126">
        <v>1</v>
      </c>
      <c r="W29" s="126">
        <v>0</v>
      </c>
      <c r="X29" s="126">
        <f t="shared" si="0"/>
        <v>0</v>
      </c>
      <c r="Y29" s="126">
        <f t="shared" si="1"/>
        <v>0</v>
      </c>
      <c r="Z29" s="167"/>
      <c r="AA29" s="167"/>
      <c r="AB29" s="14"/>
    </row>
    <row r="30" spans="1:28" ht="165.75" x14ac:dyDescent="0.25">
      <c r="A30" s="80">
        <v>4</v>
      </c>
      <c r="B30" s="80" t="s">
        <v>391</v>
      </c>
      <c r="C30" s="99">
        <v>2</v>
      </c>
      <c r="D30" s="94" t="s">
        <v>396</v>
      </c>
      <c r="E30" s="94" t="s">
        <v>397</v>
      </c>
      <c r="F30" s="16">
        <v>338</v>
      </c>
      <c r="G30" s="94" t="s">
        <v>398</v>
      </c>
      <c r="H30" s="80" t="s">
        <v>438</v>
      </c>
      <c r="I30" s="87" t="s">
        <v>296</v>
      </c>
      <c r="J30" s="80" t="s">
        <v>298</v>
      </c>
      <c r="K30" s="87" t="s">
        <v>297</v>
      </c>
      <c r="L30" s="99">
        <v>1</v>
      </c>
      <c r="M30" s="94" t="s">
        <v>395</v>
      </c>
      <c r="N30" s="99" t="s">
        <v>429</v>
      </c>
      <c r="O30" s="94" t="s">
        <v>399</v>
      </c>
      <c r="P30" s="115" t="s">
        <v>495</v>
      </c>
      <c r="Q30" s="81" t="s">
        <v>572</v>
      </c>
      <c r="R30" s="95" t="s">
        <v>497</v>
      </c>
      <c r="S30" s="95" t="s">
        <v>496</v>
      </c>
      <c r="T30" s="85">
        <v>1</v>
      </c>
      <c r="U30" s="85" t="s">
        <v>533</v>
      </c>
      <c r="V30" s="85" t="s">
        <v>533</v>
      </c>
      <c r="W30" s="85">
        <v>0</v>
      </c>
      <c r="X30" s="126" t="e">
        <f t="shared" si="0"/>
        <v>#VALUE!</v>
      </c>
      <c r="Y30" s="126" t="e">
        <f t="shared" si="1"/>
        <v>#VALUE!</v>
      </c>
      <c r="Z30" s="167"/>
      <c r="AA30" s="167"/>
      <c r="AB30" s="14"/>
    </row>
    <row r="31" spans="1:28" ht="132.75" customHeight="1" x14ac:dyDescent="0.25">
      <c r="A31" s="80">
        <v>4</v>
      </c>
      <c r="B31" s="80" t="s">
        <v>391</v>
      </c>
      <c r="C31" s="99">
        <v>3</v>
      </c>
      <c r="D31" s="94" t="s">
        <v>520</v>
      </c>
      <c r="E31" s="94" t="s">
        <v>522</v>
      </c>
      <c r="F31" s="16">
        <v>340</v>
      </c>
      <c r="G31" s="94" t="s">
        <v>523</v>
      </c>
      <c r="H31" s="80" t="s">
        <v>438</v>
      </c>
      <c r="I31" s="87" t="s">
        <v>296</v>
      </c>
      <c r="J31" s="80" t="s">
        <v>298</v>
      </c>
      <c r="K31" s="87" t="s">
        <v>524</v>
      </c>
      <c r="L31" s="99">
        <v>1</v>
      </c>
      <c r="M31" s="94" t="s">
        <v>525</v>
      </c>
      <c r="N31" s="99" t="s">
        <v>526</v>
      </c>
      <c r="O31" s="94" t="s">
        <v>527</v>
      </c>
      <c r="P31" s="115" t="s">
        <v>531</v>
      </c>
      <c r="Q31" s="81" t="s">
        <v>572</v>
      </c>
      <c r="R31" s="95" t="s">
        <v>530</v>
      </c>
      <c r="S31" s="95" t="s">
        <v>532</v>
      </c>
      <c r="T31" s="85">
        <v>1</v>
      </c>
      <c r="U31" s="85">
        <v>1</v>
      </c>
      <c r="V31" s="85">
        <v>1</v>
      </c>
      <c r="W31" s="85">
        <v>0</v>
      </c>
      <c r="X31" s="126">
        <f t="shared" si="0"/>
        <v>0</v>
      </c>
      <c r="Y31" s="126">
        <f t="shared" si="1"/>
        <v>0</v>
      </c>
      <c r="Z31" s="167"/>
      <c r="AA31" s="167"/>
      <c r="AB31" s="14"/>
    </row>
    <row r="32" spans="1:28" ht="141" x14ac:dyDescent="0.25">
      <c r="A32" s="80">
        <v>4</v>
      </c>
      <c r="B32" s="80" t="s">
        <v>400</v>
      </c>
      <c r="C32" s="80">
        <v>1</v>
      </c>
      <c r="D32" s="16" t="s">
        <v>457</v>
      </c>
      <c r="E32" s="16" t="s">
        <v>401</v>
      </c>
      <c r="F32" s="16">
        <v>341</v>
      </c>
      <c r="G32" s="16" t="s">
        <v>402</v>
      </c>
      <c r="H32" s="80" t="s">
        <v>438</v>
      </c>
      <c r="I32" s="81" t="s">
        <v>297</v>
      </c>
      <c r="J32" s="80" t="s">
        <v>347</v>
      </c>
      <c r="K32" s="87" t="s">
        <v>297</v>
      </c>
      <c r="L32" s="80">
        <v>1</v>
      </c>
      <c r="M32" s="81" t="s">
        <v>403</v>
      </c>
      <c r="N32" s="80" t="s">
        <v>430</v>
      </c>
      <c r="O32" s="17" t="s">
        <v>404</v>
      </c>
      <c r="P32" s="81" t="s">
        <v>498</v>
      </c>
      <c r="Q32" s="81" t="s">
        <v>359</v>
      </c>
      <c r="R32" s="81" t="s">
        <v>499</v>
      </c>
      <c r="S32" s="81" t="s">
        <v>500</v>
      </c>
      <c r="T32" s="126">
        <v>46</v>
      </c>
      <c r="U32" s="126">
        <v>14</v>
      </c>
      <c r="V32" s="126">
        <v>1</v>
      </c>
      <c r="W32" s="126">
        <v>0</v>
      </c>
      <c r="X32" s="126">
        <f t="shared" si="0"/>
        <v>0</v>
      </c>
      <c r="Y32" s="126">
        <f t="shared" si="1"/>
        <v>0</v>
      </c>
      <c r="Z32" s="167"/>
      <c r="AA32" s="167"/>
      <c r="AB32" s="14"/>
    </row>
    <row r="36" spans="6:6" x14ac:dyDescent="0.25">
      <c r="F36" t="s">
        <v>43</v>
      </c>
    </row>
  </sheetData>
  <mergeCells count="3">
    <mergeCell ref="C4:O4"/>
    <mergeCell ref="C2:O2"/>
    <mergeCell ref="T1:Z1"/>
  </mergeCells>
  <pageMargins left="0.7" right="0.7" top="0.75" bottom="0.75" header="0.3" footer="0.3"/>
  <pageSetup paperSize="9" orientation="portrait" verticalDpi="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5"/>
  <sheetViews>
    <sheetView topLeftCell="S1" zoomScale="70" zoomScaleNormal="70" workbookViewId="0">
      <selection activeCell="K26" sqref="K26"/>
    </sheetView>
  </sheetViews>
  <sheetFormatPr baseColWidth="10" defaultRowHeight="15" x14ac:dyDescent="0.25"/>
  <cols>
    <col min="1" max="1" width="8.140625" customWidth="1"/>
    <col min="2" max="2" width="12.42578125" customWidth="1"/>
    <col min="9" max="9" width="16.140625" customWidth="1"/>
    <col min="10" max="16" width="11.42578125" customWidth="1"/>
    <col min="17" max="17" width="7.85546875" customWidth="1"/>
    <col min="18" max="18" width="11.42578125" customWidth="1"/>
    <col min="19" max="19" width="7.5703125" customWidth="1"/>
    <col min="20" max="20" width="11.42578125" customWidth="1"/>
    <col min="21" max="21" width="8.7109375" customWidth="1"/>
    <col min="22" max="22" width="11.42578125" customWidth="1"/>
    <col min="23" max="27" width="18.7109375" style="125" customWidth="1"/>
    <col min="28" max="28" width="11.42578125" customWidth="1"/>
    <col min="31" max="32" width="18.7109375" style="150" customWidth="1"/>
    <col min="33" max="34" width="11.42578125" style="161"/>
  </cols>
  <sheetData>
    <row r="1" spans="1:46" ht="37.5" customHeight="1" x14ac:dyDescent="0.6">
      <c r="A1" s="20"/>
      <c r="B1" s="20"/>
      <c r="C1" s="20"/>
      <c r="D1" s="210" t="s">
        <v>135</v>
      </c>
      <c r="E1" s="210"/>
      <c r="F1" s="210"/>
      <c r="G1" s="210"/>
      <c r="H1" s="210"/>
      <c r="I1" s="210"/>
      <c r="J1" s="210"/>
      <c r="K1" s="210"/>
      <c r="L1" s="210"/>
      <c r="M1" s="210"/>
      <c r="N1" s="210"/>
      <c r="O1" s="210"/>
      <c r="P1" s="210"/>
      <c r="Q1" s="210"/>
      <c r="R1" s="210"/>
      <c r="S1" s="210"/>
      <c r="T1" s="210"/>
      <c r="U1" s="210"/>
      <c r="V1" s="210"/>
      <c r="W1" s="210"/>
      <c r="X1" s="116"/>
      <c r="Y1" s="116"/>
      <c r="Z1" s="116"/>
      <c r="AA1" s="200" t="s">
        <v>27</v>
      </c>
      <c r="AB1" s="200"/>
      <c r="AC1" s="200"/>
      <c r="AD1" s="200"/>
      <c r="AE1" s="200"/>
      <c r="AF1" s="200"/>
      <c r="AG1" s="153"/>
      <c r="AH1" s="153"/>
      <c r="AI1" s="33"/>
      <c r="AJ1" s="33"/>
    </row>
    <row r="2" spans="1:46" ht="38.25" thickBot="1" x14ac:dyDescent="0.55000000000000004">
      <c r="A2" s="20"/>
      <c r="B2" s="20"/>
      <c r="C2" s="20"/>
      <c r="D2" s="199" t="s">
        <v>569</v>
      </c>
      <c r="E2" s="199"/>
      <c r="F2" s="199"/>
      <c r="G2" s="199"/>
      <c r="H2" s="199"/>
      <c r="I2" s="199"/>
      <c r="J2" s="199"/>
      <c r="K2" s="199"/>
      <c r="L2" s="199"/>
      <c r="M2" s="199"/>
      <c r="N2" s="199"/>
      <c r="O2" s="199"/>
      <c r="P2" s="199"/>
      <c r="Q2" s="199"/>
      <c r="R2" s="199"/>
      <c r="S2" s="199"/>
      <c r="T2" s="199"/>
      <c r="U2" s="199"/>
      <c r="V2" s="199"/>
      <c r="W2" s="199"/>
      <c r="X2" s="117"/>
      <c r="Y2" s="117"/>
      <c r="Z2" s="117"/>
      <c r="AA2" s="117"/>
      <c r="AB2" s="30"/>
      <c r="AC2" s="30"/>
      <c r="AD2" s="30"/>
      <c r="AE2" s="144"/>
      <c r="AF2" s="144"/>
      <c r="AG2" s="154"/>
      <c r="AH2" s="154"/>
      <c r="AI2" s="21" t="s">
        <v>20</v>
      </c>
      <c r="AJ2" s="21" t="s">
        <v>21</v>
      </c>
    </row>
    <row r="3" spans="1:46" x14ac:dyDescent="0.25">
      <c r="A3" s="20"/>
      <c r="B3" s="20"/>
      <c r="C3" s="20"/>
      <c r="D3" s="20" t="s">
        <v>34</v>
      </c>
      <c r="E3" s="20"/>
      <c r="F3" s="20"/>
      <c r="G3" s="20"/>
      <c r="H3" s="20"/>
      <c r="I3" s="20"/>
      <c r="J3" s="20"/>
      <c r="K3" s="20"/>
      <c r="L3" s="20"/>
      <c r="M3" s="20"/>
      <c r="N3" s="20"/>
      <c r="O3" s="20"/>
      <c r="P3" s="20"/>
      <c r="Q3" s="20"/>
      <c r="R3" s="20"/>
      <c r="S3" s="20"/>
      <c r="T3" s="20"/>
      <c r="U3" s="20"/>
      <c r="V3" s="20"/>
      <c r="W3" s="118"/>
      <c r="X3" s="118"/>
      <c r="Y3" s="118"/>
      <c r="Z3" s="118"/>
      <c r="AA3" s="118"/>
      <c r="AB3" s="20"/>
      <c r="AC3" s="20"/>
      <c r="AD3" s="20"/>
      <c r="AE3" s="145"/>
      <c r="AF3" s="145"/>
      <c r="AG3" s="155"/>
      <c r="AH3" s="155"/>
      <c r="AI3" s="22" t="s">
        <v>22</v>
      </c>
      <c r="AJ3" s="23" t="s">
        <v>23</v>
      </c>
    </row>
    <row r="4" spans="1:46" ht="16.5" thickBot="1" x14ac:dyDescent="0.3">
      <c r="A4" s="20"/>
      <c r="B4" s="20"/>
      <c r="C4" s="20"/>
      <c r="D4" s="198" t="s">
        <v>36</v>
      </c>
      <c r="E4" s="198"/>
      <c r="F4" s="198"/>
      <c r="G4" s="198"/>
      <c r="H4" s="198"/>
      <c r="I4" s="198"/>
      <c r="J4" s="198"/>
      <c r="K4" s="198"/>
      <c r="L4" s="198"/>
      <c r="M4" s="198"/>
      <c r="N4" s="198"/>
      <c r="O4" s="198"/>
      <c r="P4" s="198"/>
      <c r="Q4" s="198"/>
      <c r="R4" s="198"/>
      <c r="S4" s="198"/>
      <c r="T4" s="198"/>
      <c r="U4" s="198"/>
      <c r="V4" s="198"/>
      <c r="W4" s="198"/>
      <c r="X4" s="119"/>
      <c r="Y4" s="119"/>
      <c r="Z4" s="119"/>
      <c r="AA4" s="119"/>
      <c r="AB4" s="49"/>
      <c r="AC4" s="49"/>
      <c r="AD4" s="49"/>
      <c r="AE4" s="146"/>
      <c r="AF4" s="147"/>
      <c r="AG4" s="156"/>
      <c r="AH4" s="156"/>
      <c r="AI4" s="24" t="s">
        <v>24</v>
      </c>
      <c r="AJ4" s="25" t="s">
        <v>25</v>
      </c>
    </row>
    <row r="5" spans="1:46" x14ac:dyDescent="0.25">
      <c r="A5" s="20"/>
      <c r="B5" s="20"/>
      <c r="C5" s="20"/>
      <c r="D5" s="20"/>
      <c r="E5" s="20"/>
      <c r="F5" s="20"/>
      <c r="G5" s="20"/>
      <c r="H5" s="20"/>
      <c r="I5" s="20"/>
      <c r="J5" s="20"/>
      <c r="K5" s="20"/>
      <c r="L5" s="20"/>
      <c r="M5" s="20"/>
      <c r="N5" s="20"/>
      <c r="O5" s="20"/>
      <c r="P5" s="20"/>
      <c r="Q5" s="20"/>
      <c r="R5" s="20"/>
      <c r="S5" s="20"/>
      <c r="T5" s="20"/>
      <c r="U5" s="20"/>
      <c r="V5" s="20"/>
      <c r="W5" s="118"/>
      <c r="X5" s="118"/>
      <c r="Y5" s="118"/>
      <c r="Z5" s="118"/>
      <c r="AA5" s="118"/>
      <c r="AB5" s="20"/>
      <c r="AC5" s="20"/>
      <c r="AD5" s="20"/>
      <c r="AE5" s="145"/>
      <c r="AF5" s="145"/>
      <c r="AG5" s="155"/>
      <c r="AH5" s="155"/>
      <c r="AI5" s="36" t="s">
        <v>26</v>
      </c>
      <c r="AJ5" s="37">
        <v>100</v>
      </c>
    </row>
    <row r="6" spans="1:46" ht="40.5" customHeight="1" x14ac:dyDescent="0.25">
      <c r="A6" s="207" t="s">
        <v>75</v>
      </c>
      <c r="B6" s="208"/>
      <c r="C6" s="208"/>
      <c r="D6" s="208"/>
      <c r="E6" s="208"/>
      <c r="F6" s="208"/>
      <c r="G6" s="209"/>
      <c r="H6" s="213" t="s">
        <v>71</v>
      </c>
      <c r="I6" s="214"/>
      <c r="J6" s="214"/>
      <c r="K6" s="215"/>
      <c r="L6" s="207" t="s">
        <v>40</v>
      </c>
      <c r="M6" s="208"/>
      <c r="N6" s="209"/>
      <c r="O6" s="203" t="s">
        <v>52</v>
      </c>
      <c r="P6" s="204"/>
      <c r="Q6" s="216" t="s">
        <v>45</v>
      </c>
      <c r="R6" s="217"/>
      <c r="S6" s="217"/>
      <c r="T6" s="217"/>
      <c r="U6" s="217"/>
      <c r="V6" s="218"/>
      <c r="W6" s="201" t="s">
        <v>48</v>
      </c>
      <c r="X6" s="201"/>
      <c r="Y6" s="201"/>
      <c r="Z6" s="201"/>
      <c r="AA6" s="201"/>
      <c r="AB6" s="202" t="s">
        <v>37</v>
      </c>
      <c r="AC6" s="202"/>
      <c r="AD6" s="202"/>
      <c r="AE6" s="205" t="s">
        <v>74</v>
      </c>
      <c r="AF6" s="206"/>
      <c r="AG6" s="211" t="s">
        <v>73</v>
      </c>
      <c r="AH6" s="212"/>
      <c r="AI6" s="219" t="s">
        <v>72</v>
      </c>
      <c r="AJ6" s="220"/>
      <c r="AM6" t="s">
        <v>9</v>
      </c>
      <c r="AN6" t="s">
        <v>9</v>
      </c>
    </row>
    <row r="7" spans="1:46" ht="56.25" x14ac:dyDescent="0.25">
      <c r="A7" s="7" t="s">
        <v>38</v>
      </c>
      <c r="B7" s="8" t="s">
        <v>3</v>
      </c>
      <c r="C7" s="6" t="s">
        <v>53</v>
      </c>
      <c r="D7" s="8" t="s">
        <v>28</v>
      </c>
      <c r="E7" s="8" t="s">
        <v>4</v>
      </c>
      <c r="F7" s="42" t="s">
        <v>1</v>
      </c>
      <c r="G7" s="6" t="s">
        <v>5</v>
      </c>
      <c r="H7" s="8" t="s">
        <v>49</v>
      </c>
      <c r="I7" s="8" t="s">
        <v>2</v>
      </c>
      <c r="J7" s="42" t="s">
        <v>41</v>
      </c>
      <c r="K7" s="6" t="s">
        <v>7</v>
      </c>
      <c r="L7" s="44" t="s">
        <v>44</v>
      </c>
      <c r="M7" s="45" t="s">
        <v>54</v>
      </c>
      <c r="N7" s="45" t="s">
        <v>29</v>
      </c>
      <c r="O7" s="44" t="s">
        <v>47</v>
      </c>
      <c r="P7" s="45" t="s">
        <v>46</v>
      </c>
      <c r="Q7" s="44" t="s">
        <v>59</v>
      </c>
      <c r="R7" s="44" t="s">
        <v>58</v>
      </c>
      <c r="S7" s="45" t="s">
        <v>60</v>
      </c>
      <c r="T7" s="45" t="s">
        <v>57</v>
      </c>
      <c r="U7" s="44" t="s">
        <v>61</v>
      </c>
      <c r="V7" s="44" t="s">
        <v>56</v>
      </c>
      <c r="W7" s="120" t="s">
        <v>30</v>
      </c>
      <c r="X7" s="121" t="s">
        <v>31</v>
      </c>
      <c r="Y7" s="121" t="s">
        <v>76</v>
      </c>
      <c r="Z7" s="122" t="s">
        <v>39</v>
      </c>
      <c r="AA7" s="121" t="s">
        <v>32</v>
      </c>
      <c r="AB7" s="6" t="s">
        <v>33</v>
      </c>
      <c r="AC7" s="7" t="s">
        <v>62</v>
      </c>
      <c r="AD7" s="6" t="s">
        <v>77</v>
      </c>
      <c r="AE7" s="148" t="s">
        <v>78</v>
      </c>
      <c r="AF7" s="149" t="s">
        <v>79</v>
      </c>
      <c r="AG7" s="157" t="s">
        <v>80</v>
      </c>
      <c r="AH7" s="158" t="s">
        <v>81</v>
      </c>
      <c r="AI7" s="41" t="s">
        <v>51</v>
      </c>
      <c r="AJ7" s="43" t="s">
        <v>50</v>
      </c>
      <c r="AM7" s="40" t="s">
        <v>63</v>
      </c>
      <c r="AN7" s="40" t="s">
        <v>64</v>
      </c>
      <c r="AO7" s="40" t="s">
        <v>65</v>
      </c>
      <c r="AP7" s="40" t="s">
        <v>66</v>
      </c>
      <c r="AQ7" s="40" t="s">
        <v>67</v>
      </c>
      <c r="AR7" s="40" t="s">
        <v>68</v>
      </c>
      <c r="AS7" s="40" t="s">
        <v>69</v>
      </c>
      <c r="AT7" s="40" t="s">
        <v>70</v>
      </c>
    </row>
    <row r="8" spans="1:46" ht="115.5" customHeight="1" x14ac:dyDescent="0.25">
      <c r="A8" s="80" t="s">
        <v>438</v>
      </c>
      <c r="B8" s="81" t="s">
        <v>296</v>
      </c>
      <c r="C8" s="81" t="s">
        <v>91</v>
      </c>
      <c r="D8" s="81" t="s">
        <v>298</v>
      </c>
      <c r="E8" s="81" t="s">
        <v>297</v>
      </c>
      <c r="F8" s="80">
        <v>1</v>
      </c>
      <c r="G8" s="81" t="s">
        <v>299</v>
      </c>
      <c r="H8" s="16">
        <v>272</v>
      </c>
      <c r="I8" s="16" t="s">
        <v>295</v>
      </c>
      <c r="J8" s="80" t="s">
        <v>334</v>
      </c>
      <c r="K8" s="81" t="s">
        <v>300</v>
      </c>
      <c r="L8" s="81" t="s">
        <v>573</v>
      </c>
      <c r="M8" s="81" t="s">
        <v>464</v>
      </c>
      <c r="N8" s="81" t="s">
        <v>301</v>
      </c>
      <c r="O8" s="81">
        <v>3</v>
      </c>
      <c r="P8" s="126">
        <v>2</v>
      </c>
      <c r="Q8" s="103">
        <v>0</v>
      </c>
      <c r="R8" s="81" t="s">
        <v>441</v>
      </c>
      <c r="S8" s="104">
        <v>0</v>
      </c>
      <c r="T8" s="81" t="s">
        <v>441</v>
      </c>
      <c r="U8" s="104">
        <v>0</v>
      </c>
      <c r="V8" s="81" t="s">
        <v>441</v>
      </c>
      <c r="W8" s="127">
        <v>44828.55</v>
      </c>
      <c r="X8" s="127">
        <v>44919.53</v>
      </c>
      <c r="Y8" s="127">
        <v>354.53</v>
      </c>
      <c r="Z8" s="127">
        <v>8731.8700000000008</v>
      </c>
      <c r="AA8" s="127">
        <f>X8-Z8</f>
        <v>36187.659999999996</v>
      </c>
      <c r="AB8" s="80">
        <v>5</v>
      </c>
      <c r="AC8" s="80">
        <v>5</v>
      </c>
      <c r="AD8" s="80">
        <v>1</v>
      </c>
      <c r="AE8" s="127">
        <v>44828.55</v>
      </c>
      <c r="AF8" s="127">
        <v>44919.53</v>
      </c>
      <c r="AG8" s="159">
        <f>AD8/AB8</f>
        <v>0.2</v>
      </c>
      <c r="AH8" s="159">
        <f>AD8/AC8</f>
        <v>0.2</v>
      </c>
      <c r="AI8" s="39"/>
      <c r="AJ8" s="38"/>
      <c r="AM8" t="s">
        <v>9</v>
      </c>
    </row>
    <row r="9" spans="1:46" ht="115.5" customHeight="1" x14ac:dyDescent="0.25">
      <c r="A9" s="80" t="s">
        <v>438</v>
      </c>
      <c r="B9" s="81" t="s">
        <v>296</v>
      </c>
      <c r="C9" s="81" t="s">
        <v>91</v>
      </c>
      <c r="D9" s="81" t="s">
        <v>298</v>
      </c>
      <c r="E9" s="81" t="s">
        <v>297</v>
      </c>
      <c r="F9" s="80">
        <v>2</v>
      </c>
      <c r="G9" s="81" t="s">
        <v>299</v>
      </c>
      <c r="H9" s="16">
        <v>272</v>
      </c>
      <c r="I9" s="16" t="s">
        <v>295</v>
      </c>
      <c r="J9" s="80" t="s">
        <v>409</v>
      </c>
      <c r="K9" s="17" t="s">
        <v>410</v>
      </c>
      <c r="L9" s="81" t="s">
        <v>573</v>
      </c>
      <c r="M9" s="81" t="s">
        <v>464</v>
      </c>
      <c r="N9" s="81" t="s">
        <v>411</v>
      </c>
      <c r="O9" s="81">
        <v>1</v>
      </c>
      <c r="P9" s="126">
        <v>1</v>
      </c>
      <c r="Q9" s="103">
        <v>1</v>
      </c>
      <c r="R9" s="81" t="s">
        <v>514</v>
      </c>
      <c r="S9" s="104" t="s">
        <v>441</v>
      </c>
      <c r="T9" s="81" t="s">
        <v>441</v>
      </c>
      <c r="U9" s="104" t="s">
        <v>441</v>
      </c>
      <c r="V9" s="81" t="s">
        <v>441</v>
      </c>
      <c r="W9" s="127">
        <v>29885.7</v>
      </c>
      <c r="X9" s="127">
        <v>29946.35</v>
      </c>
      <c r="Y9" s="127">
        <v>236.35</v>
      </c>
      <c r="Z9" s="127">
        <v>5821.25</v>
      </c>
      <c r="AA9" s="127">
        <f t="shared" ref="AA9:AA33" si="0">X9-Z9</f>
        <v>24125.1</v>
      </c>
      <c r="AB9" s="80">
        <v>1</v>
      </c>
      <c r="AC9" s="80">
        <v>1</v>
      </c>
      <c r="AD9" s="80">
        <v>1</v>
      </c>
      <c r="AE9" s="127">
        <v>29885.7</v>
      </c>
      <c r="AF9" s="127">
        <v>29946.35</v>
      </c>
      <c r="AG9" s="159">
        <f t="shared" ref="AG9:AG33" si="1">AD9/AB9</f>
        <v>1</v>
      </c>
      <c r="AH9" s="159">
        <f t="shared" ref="AH9:AH33" si="2">AD9/AC9</f>
        <v>1</v>
      </c>
      <c r="AI9" s="39"/>
      <c r="AJ9" s="38"/>
    </row>
    <row r="10" spans="1:46" ht="115.5" customHeight="1" x14ac:dyDescent="0.25">
      <c r="A10" s="80" t="s">
        <v>438</v>
      </c>
      <c r="B10" s="81" t="s">
        <v>296</v>
      </c>
      <c r="C10" s="81" t="s">
        <v>91</v>
      </c>
      <c r="D10" s="81" t="s">
        <v>298</v>
      </c>
      <c r="E10" s="81" t="s">
        <v>297</v>
      </c>
      <c r="F10" s="80">
        <v>3</v>
      </c>
      <c r="G10" s="81" t="s">
        <v>299</v>
      </c>
      <c r="H10" s="16">
        <v>272</v>
      </c>
      <c r="I10" s="16" t="s">
        <v>295</v>
      </c>
      <c r="J10" s="80" t="s">
        <v>412</v>
      </c>
      <c r="K10" s="81" t="s">
        <v>413</v>
      </c>
      <c r="L10" s="81" t="s">
        <v>573</v>
      </c>
      <c r="M10" s="81" t="s">
        <v>464</v>
      </c>
      <c r="N10" s="81" t="s">
        <v>439</v>
      </c>
      <c r="O10" s="81">
        <v>2</v>
      </c>
      <c r="P10" s="126">
        <v>1</v>
      </c>
      <c r="Q10" s="81">
        <v>0</v>
      </c>
      <c r="R10" s="81" t="s">
        <v>441</v>
      </c>
      <c r="S10" s="104">
        <v>0</v>
      </c>
      <c r="T10" s="81" t="s">
        <v>441</v>
      </c>
      <c r="U10" s="104">
        <v>0</v>
      </c>
      <c r="V10" s="81" t="s">
        <v>441</v>
      </c>
      <c r="W10" s="127">
        <v>74714.240000000005</v>
      </c>
      <c r="X10" s="127">
        <v>74865.88</v>
      </c>
      <c r="Y10" s="127">
        <v>590.88</v>
      </c>
      <c r="Z10" s="127">
        <v>14553.11</v>
      </c>
      <c r="AA10" s="127">
        <f t="shared" si="0"/>
        <v>60312.770000000004</v>
      </c>
      <c r="AB10" s="81">
        <v>6</v>
      </c>
      <c r="AC10" s="81">
        <v>6</v>
      </c>
      <c r="AD10" s="80">
        <v>0</v>
      </c>
      <c r="AE10" s="127">
        <v>74714.240000000005</v>
      </c>
      <c r="AF10" s="127">
        <v>74865.88</v>
      </c>
      <c r="AG10" s="159">
        <f t="shared" si="1"/>
        <v>0</v>
      </c>
      <c r="AH10" s="159">
        <f t="shared" si="2"/>
        <v>0</v>
      </c>
      <c r="AI10" s="39"/>
      <c r="AJ10" s="38"/>
    </row>
    <row r="11" spans="1:46" s="140" customFormat="1" ht="115.5" customHeight="1" x14ac:dyDescent="0.25">
      <c r="A11" s="131" t="s">
        <v>438</v>
      </c>
      <c r="B11" s="132" t="s">
        <v>296</v>
      </c>
      <c r="C11" s="132" t="s">
        <v>91</v>
      </c>
      <c r="D11" s="132" t="s">
        <v>298</v>
      </c>
      <c r="E11" s="132" t="s">
        <v>297</v>
      </c>
      <c r="F11" s="131">
        <v>1</v>
      </c>
      <c r="G11" s="132" t="s">
        <v>307</v>
      </c>
      <c r="H11" s="133">
        <v>274</v>
      </c>
      <c r="I11" s="132" t="s">
        <v>306</v>
      </c>
      <c r="J11" s="131" t="s">
        <v>414</v>
      </c>
      <c r="K11" s="132" t="s">
        <v>568</v>
      </c>
      <c r="L11" s="81" t="s">
        <v>573</v>
      </c>
      <c r="M11" s="132" t="s">
        <v>464</v>
      </c>
      <c r="N11" s="134" t="s">
        <v>329</v>
      </c>
      <c r="O11" s="132">
        <v>55</v>
      </c>
      <c r="P11" s="85">
        <v>35</v>
      </c>
      <c r="Q11" s="135">
        <v>0</v>
      </c>
      <c r="R11" s="132" t="s">
        <v>441</v>
      </c>
      <c r="S11" s="136">
        <v>0</v>
      </c>
      <c r="T11" s="132" t="s">
        <v>441</v>
      </c>
      <c r="U11" s="136">
        <v>5</v>
      </c>
      <c r="V11" s="132" t="s">
        <v>502</v>
      </c>
      <c r="W11" s="137">
        <v>448285.47</v>
      </c>
      <c r="X11" s="137">
        <v>449195.26</v>
      </c>
      <c r="Y11" s="137">
        <v>3545.26</v>
      </c>
      <c r="Z11" s="137">
        <v>87318.68</v>
      </c>
      <c r="AA11" s="127">
        <f t="shared" si="0"/>
        <v>361876.58</v>
      </c>
      <c r="AB11" s="131">
        <v>60</v>
      </c>
      <c r="AC11" s="131">
        <v>60</v>
      </c>
      <c r="AD11" s="131">
        <v>10</v>
      </c>
      <c r="AE11" s="137">
        <v>448285.47</v>
      </c>
      <c r="AF11" s="137">
        <v>449195.26</v>
      </c>
      <c r="AG11" s="159">
        <f t="shared" si="1"/>
        <v>0.16666666666666666</v>
      </c>
      <c r="AH11" s="159">
        <f t="shared" si="2"/>
        <v>0.16666666666666666</v>
      </c>
      <c r="AI11" s="139"/>
      <c r="AJ11" s="138"/>
    </row>
    <row r="12" spans="1:46" ht="115.5" customHeight="1" x14ac:dyDescent="0.25">
      <c r="A12" s="80" t="s">
        <v>438</v>
      </c>
      <c r="B12" s="81" t="s">
        <v>296</v>
      </c>
      <c r="C12" s="81" t="s">
        <v>91</v>
      </c>
      <c r="D12" s="81" t="s">
        <v>298</v>
      </c>
      <c r="E12" s="81" t="s">
        <v>297</v>
      </c>
      <c r="F12" s="80">
        <v>1</v>
      </c>
      <c r="G12" s="81" t="s">
        <v>332</v>
      </c>
      <c r="H12" s="16">
        <v>274</v>
      </c>
      <c r="I12" s="16" t="s">
        <v>331</v>
      </c>
      <c r="J12" s="80" t="s">
        <v>414</v>
      </c>
      <c r="K12" s="81" t="s">
        <v>300</v>
      </c>
      <c r="L12" s="81" t="s">
        <v>573</v>
      </c>
      <c r="M12" s="81" t="s">
        <v>464</v>
      </c>
      <c r="N12" s="81" t="s">
        <v>335</v>
      </c>
      <c r="O12" s="81">
        <v>200</v>
      </c>
      <c r="P12" s="126">
        <v>230</v>
      </c>
      <c r="Q12" s="103">
        <v>4</v>
      </c>
      <c r="R12" s="81" t="s">
        <v>515</v>
      </c>
      <c r="S12" s="104">
        <v>28</v>
      </c>
      <c r="T12" s="81" t="s">
        <v>515</v>
      </c>
      <c r="U12" s="104">
        <v>42</v>
      </c>
      <c r="V12" s="81" t="s">
        <v>515</v>
      </c>
      <c r="W12" s="127">
        <v>233108.44</v>
      </c>
      <c r="X12" s="127">
        <v>233581.53</v>
      </c>
      <c r="Y12" s="127">
        <v>1843.53</v>
      </c>
      <c r="Z12" s="127">
        <v>45405.71</v>
      </c>
      <c r="AA12" s="127">
        <f t="shared" si="0"/>
        <v>188175.82</v>
      </c>
      <c r="AB12" s="80">
        <v>264</v>
      </c>
      <c r="AC12" s="80">
        <v>264</v>
      </c>
      <c r="AD12" s="80">
        <v>93</v>
      </c>
      <c r="AE12" s="127">
        <v>233108.44</v>
      </c>
      <c r="AF12" s="127">
        <v>233581.53</v>
      </c>
      <c r="AG12" s="159">
        <f t="shared" si="1"/>
        <v>0.35227272727272729</v>
      </c>
      <c r="AH12" s="159">
        <f t="shared" si="2"/>
        <v>0.35227272727272729</v>
      </c>
      <c r="AI12" s="39"/>
      <c r="AJ12" s="38"/>
    </row>
    <row r="13" spans="1:46" ht="115.5" customHeight="1" x14ac:dyDescent="0.25">
      <c r="A13" s="80" t="s">
        <v>438</v>
      </c>
      <c r="B13" s="81" t="s">
        <v>296</v>
      </c>
      <c r="C13" s="81" t="s">
        <v>91</v>
      </c>
      <c r="D13" s="81" t="s">
        <v>298</v>
      </c>
      <c r="E13" s="81" t="s">
        <v>297</v>
      </c>
      <c r="F13" s="80">
        <v>2</v>
      </c>
      <c r="G13" s="81" t="s">
        <v>332</v>
      </c>
      <c r="H13" s="16">
        <v>274</v>
      </c>
      <c r="I13" s="16" t="s">
        <v>331</v>
      </c>
      <c r="J13" s="80" t="s">
        <v>415</v>
      </c>
      <c r="K13" s="81" t="s">
        <v>416</v>
      </c>
      <c r="L13" s="81" t="s">
        <v>573</v>
      </c>
      <c r="M13" s="81" t="s">
        <v>464</v>
      </c>
      <c r="N13" s="87" t="s">
        <v>480</v>
      </c>
      <c r="O13" s="81">
        <v>200</v>
      </c>
      <c r="P13" s="126">
        <v>100</v>
      </c>
      <c r="Q13" s="103">
        <v>0</v>
      </c>
      <c r="R13" s="132" t="s">
        <v>441</v>
      </c>
      <c r="S13" s="104">
        <v>0</v>
      </c>
      <c r="T13" s="132" t="s">
        <v>441</v>
      </c>
      <c r="U13" s="104">
        <v>0</v>
      </c>
      <c r="V13" s="132" t="s">
        <v>441</v>
      </c>
      <c r="W13" s="127">
        <v>349662.66</v>
      </c>
      <c r="X13" s="127">
        <v>350372.3</v>
      </c>
      <c r="Y13" s="127">
        <v>2765.3</v>
      </c>
      <c r="Z13" s="127">
        <v>68108.570000000007</v>
      </c>
      <c r="AA13" s="127">
        <f t="shared" si="0"/>
        <v>282263.73</v>
      </c>
      <c r="AB13" s="80">
        <v>105</v>
      </c>
      <c r="AC13" s="80">
        <v>105</v>
      </c>
      <c r="AD13" s="80">
        <v>81</v>
      </c>
      <c r="AE13" s="127">
        <v>349662.66</v>
      </c>
      <c r="AF13" s="127">
        <v>350372.3</v>
      </c>
      <c r="AG13" s="159">
        <f t="shared" si="1"/>
        <v>0.77142857142857146</v>
      </c>
      <c r="AH13" s="159">
        <f t="shared" si="2"/>
        <v>0.77142857142857146</v>
      </c>
      <c r="AI13" s="39"/>
      <c r="AJ13" s="38"/>
    </row>
    <row r="14" spans="1:46" ht="115.5" customHeight="1" x14ac:dyDescent="0.25">
      <c r="A14" s="80" t="s">
        <v>438</v>
      </c>
      <c r="B14" s="81" t="s">
        <v>296</v>
      </c>
      <c r="C14" s="81" t="s">
        <v>91</v>
      </c>
      <c r="D14" s="81" t="s">
        <v>298</v>
      </c>
      <c r="E14" s="81" t="s">
        <v>297</v>
      </c>
      <c r="F14" s="93">
        <v>1</v>
      </c>
      <c r="G14" s="94" t="s">
        <v>339</v>
      </c>
      <c r="H14" s="93">
        <v>310</v>
      </c>
      <c r="I14" s="94" t="s">
        <v>338</v>
      </c>
      <c r="J14" s="93" t="s">
        <v>417</v>
      </c>
      <c r="K14" s="94" t="s">
        <v>340</v>
      </c>
      <c r="L14" s="81" t="s">
        <v>573</v>
      </c>
      <c r="M14" s="81" t="s">
        <v>464</v>
      </c>
      <c r="N14" s="94" t="s">
        <v>341</v>
      </c>
      <c r="O14" s="81" t="s">
        <v>441</v>
      </c>
      <c r="P14" s="19"/>
      <c r="Q14" s="104" t="s">
        <v>516</v>
      </c>
      <c r="R14" s="81" t="s">
        <v>441</v>
      </c>
      <c r="S14" s="81" t="s">
        <v>441</v>
      </c>
      <c r="T14" s="81" t="s">
        <v>441</v>
      </c>
      <c r="U14" s="81" t="s">
        <v>441</v>
      </c>
      <c r="V14" s="81" t="s">
        <v>441</v>
      </c>
      <c r="W14" s="127">
        <v>44828.55</v>
      </c>
      <c r="X14" s="127">
        <v>44919.53</v>
      </c>
      <c r="Y14" s="127">
        <v>354.53</v>
      </c>
      <c r="Z14" s="127">
        <v>8731.8700000000008</v>
      </c>
      <c r="AA14" s="127">
        <f t="shared" si="0"/>
        <v>36187.659999999996</v>
      </c>
      <c r="AB14" s="80">
        <v>1</v>
      </c>
      <c r="AC14" s="80">
        <v>1</v>
      </c>
      <c r="AD14" s="80">
        <v>0</v>
      </c>
      <c r="AE14" s="127">
        <v>44828.55</v>
      </c>
      <c r="AF14" s="127">
        <v>44919.53</v>
      </c>
      <c r="AG14" s="159">
        <f t="shared" si="1"/>
        <v>0</v>
      </c>
      <c r="AH14" s="159">
        <f t="shared" si="2"/>
        <v>0</v>
      </c>
      <c r="AI14" s="39"/>
      <c r="AJ14" s="38"/>
    </row>
    <row r="15" spans="1:46" ht="115.5" customHeight="1" x14ac:dyDescent="0.25">
      <c r="A15" s="80" t="s">
        <v>438</v>
      </c>
      <c r="B15" s="81" t="s">
        <v>296</v>
      </c>
      <c r="C15" s="81" t="s">
        <v>91</v>
      </c>
      <c r="D15" s="81" t="s">
        <v>298</v>
      </c>
      <c r="E15" s="81" t="s">
        <v>297</v>
      </c>
      <c r="F15" s="93">
        <v>2</v>
      </c>
      <c r="G15" s="94" t="s">
        <v>339</v>
      </c>
      <c r="H15" s="93">
        <v>310</v>
      </c>
      <c r="I15" s="94" t="s">
        <v>338</v>
      </c>
      <c r="J15" s="93" t="s">
        <v>418</v>
      </c>
      <c r="K15" s="94" t="s">
        <v>419</v>
      </c>
      <c r="L15" s="81" t="s">
        <v>573</v>
      </c>
      <c r="M15" s="81" t="s">
        <v>464</v>
      </c>
      <c r="N15" s="87" t="s">
        <v>440</v>
      </c>
      <c r="O15" s="81" t="s">
        <v>441</v>
      </c>
      <c r="P15" s="93">
        <v>1</v>
      </c>
      <c r="Q15" s="104" t="s">
        <v>516</v>
      </c>
      <c r="R15" s="81" t="s">
        <v>441</v>
      </c>
      <c r="S15" s="81" t="s">
        <v>441</v>
      </c>
      <c r="T15" s="81" t="s">
        <v>441</v>
      </c>
      <c r="U15" s="81" t="s">
        <v>441</v>
      </c>
      <c r="V15" s="81" t="s">
        <v>441</v>
      </c>
      <c r="W15" s="127">
        <v>44828.55</v>
      </c>
      <c r="X15" s="127">
        <v>44919.5</v>
      </c>
      <c r="Y15" s="127">
        <v>354.53</v>
      </c>
      <c r="Z15" s="127">
        <v>8731.8700000000008</v>
      </c>
      <c r="AA15" s="127">
        <f t="shared" si="0"/>
        <v>36187.629999999997</v>
      </c>
      <c r="AB15" s="80">
        <v>1</v>
      </c>
      <c r="AC15" s="80">
        <v>1</v>
      </c>
      <c r="AD15" s="80">
        <v>0</v>
      </c>
      <c r="AE15" s="127">
        <v>44828.55</v>
      </c>
      <c r="AF15" s="127">
        <v>44919.5</v>
      </c>
      <c r="AG15" s="159">
        <f t="shared" si="1"/>
        <v>0</v>
      </c>
      <c r="AH15" s="159">
        <f t="shared" si="2"/>
        <v>0</v>
      </c>
      <c r="AI15" s="39"/>
      <c r="AJ15" s="38"/>
    </row>
    <row r="16" spans="1:46" ht="115.5" customHeight="1" x14ac:dyDescent="0.25">
      <c r="A16" s="80" t="s">
        <v>438</v>
      </c>
      <c r="B16" s="81" t="s">
        <v>543</v>
      </c>
      <c r="C16" s="81" t="s">
        <v>91</v>
      </c>
      <c r="D16" s="81" t="s">
        <v>298</v>
      </c>
      <c r="E16" s="81" t="s">
        <v>297</v>
      </c>
      <c r="F16" s="80">
        <v>1</v>
      </c>
      <c r="G16" s="81" t="s">
        <v>315</v>
      </c>
      <c r="H16" s="16">
        <v>329</v>
      </c>
      <c r="I16" s="16" t="s">
        <v>346</v>
      </c>
      <c r="J16" s="80" t="s">
        <v>420</v>
      </c>
      <c r="K16" s="81" t="s">
        <v>348</v>
      </c>
      <c r="L16" s="81" t="s">
        <v>573</v>
      </c>
      <c r="M16" s="81" t="s">
        <v>464</v>
      </c>
      <c r="N16" s="81" t="s">
        <v>349</v>
      </c>
      <c r="O16" s="81">
        <v>120</v>
      </c>
      <c r="P16" s="126">
        <v>115</v>
      </c>
      <c r="Q16" s="103">
        <v>23</v>
      </c>
      <c r="R16" s="81" t="s">
        <v>503</v>
      </c>
      <c r="S16" s="104">
        <v>20</v>
      </c>
      <c r="T16" s="81" t="s">
        <v>503</v>
      </c>
      <c r="U16" s="104">
        <v>17</v>
      </c>
      <c r="V16" s="81" t="s">
        <v>503</v>
      </c>
      <c r="W16" s="127">
        <v>107588.51</v>
      </c>
      <c r="X16" s="127">
        <v>107806.86</v>
      </c>
      <c r="Y16" s="127">
        <v>850.86</v>
      </c>
      <c r="Z16" s="127">
        <v>20956.48</v>
      </c>
      <c r="AA16" s="127">
        <f t="shared" si="0"/>
        <v>86850.38</v>
      </c>
      <c r="AB16" s="80">
        <v>131</v>
      </c>
      <c r="AC16" s="80">
        <v>131</v>
      </c>
      <c r="AD16" s="80">
        <v>62</v>
      </c>
      <c r="AE16" s="127">
        <v>107588.51</v>
      </c>
      <c r="AF16" s="127">
        <v>107806.86</v>
      </c>
      <c r="AG16" s="159">
        <f t="shared" si="1"/>
        <v>0.47328244274809161</v>
      </c>
      <c r="AH16" s="159">
        <f t="shared" si="2"/>
        <v>0.47328244274809161</v>
      </c>
      <c r="AI16" s="39"/>
      <c r="AJ16" s="38"/>
    </row>
    <row r="17" spans="1:36" ht="115.5" customHeight="1" x14ac:dyDescent="0.25">
      <c r="A17" s="80" t="s">
        <v>438</v>
      </c>
      <c r="B17" s="81" t="s">
        <v>543</v>
      </c>
      <c r="C17" s="81" t="s">
        <v>91</v>
      </c>
      <c r="D17" s="81" t="s">
        <v>298</v>
      </c>
      <c r="E17" s="81" t="s">
        <v>297</v>
      </c>
      <c r="F17" s="80">
        <v>2</v>
      </c>
      <c r="G17" s="81" t="s">
        <v>315</v>
      </c>
      <c r="H17" s="16">
        <v>329</v>
      </c>
      <c r="I17" s="16" t="s">
        <v>346</v>
      </c>
      <c r="J17" s="99" t="s">
        <v>421</v>
      </c>
      <c r="K17" s="94" t="s">
        <v>350</v>
      </c>
      <c r="L17" s="81" t="s">
        <v>573</v>
      </c>
      <c r="M17" s="81" t="s">
        <v>464</v>
      </c>
      <c r="N17" s="87" t="s">
        <v>440</v>
      </c>
      <c r="O17" s="81">
        <v>1</v>
      </c>
      <c r="P17" s="93">
        <v>1</v>
      </c>
      <c r="Q17" s="104" t="s">
        <v>517</v>
      </c>
      <c r="R17" s="81" t="s">
        <v>441</v>
      </c>
      <c r="S17" s="104" t="s">
        <v>441</v>
      </c>
      <c r="T17" s="81" t="s">
        <v>441</v>
      </c>
      <c r="U17" s="104" t="s">
        <v>441</v>
      </c>
      <c r="V17" s="81" t="s">
        <v>441</v>
      </c>
      <c r="W17" s="127">
        <v>71725.67</v>
      </c>
      <c r="X17" s="127">
        <v>71871.240000000005</v>
      </c>
      <c r="Y17" s="127">
        <v>567.24</v>
      </c>
      <c r="Z17" s="127">
        <v>13970.99</v>
      </c>
      <c r="AA17" s="127">
        <f t="shared" si="0"/>
        <v>57900.250000000007</v>
      </c>
      <c r="AB17" s="80">
        <v>1</v>
      </c>
      <c r="AC17" s="80">
        <v>1</v>
      </c>
      <c r="AD17" s="80">
        <v>0</v>
      </c>
      <c r="AE17" s="127">
        <v>71725.67</v>
      </c>
      <c r="AF17" s="127">
        <v>71871.240000000005</v>
      </c>
      <c r="AG17" s="159">
        <f t="shared" si="1"/>
        <v>0</v>
      </c>
      <c r="AH17" s="159">
        <f t="shared" si="2"/>
        <v>0</v>
      </c>
      <c r="AI17" s="39"/>
      <c r="AJ17" s="38"/>
    </row>
    <row r="18" spans="1:36" ht="115.5" customHeight="1" x14ac:dyDescent="0.25">
      <c r="A18" s="80" t="s">
        <v>438</v>
      </c>
      <c r="B18" s="81" t="s">
        <v>543</v>
      </c>
      <c r="C18" s="81" t="s">
        <v>91</v>
      </c>
      <c r="D18" s="81" t="s">
        <v>298</v>
      </c>
      <c r="E18" s="81" t="s">
        <v>297</v>
      </c>
      <c r="F18" s="80">
        <v>1</v>
      </c>
      <c r="G18" s="81" t="s">
        <v>352</v>
      </c>
      <c r="H18" s="16">
        <v>329</v>
      </c>
      <c r="I18" s="16" t="s">
        <v>355</v>
      </c>
      <c r="J18" s="99" t="s">
        <v>421</v>
      </c>
      <c r="K18" s="97" t="s">
        <v>353</v>
      </c>
      <c r="L18" s="81" t="s">
        <v>573</v>
      </c>
      <c r="M18" s="81" t="s">
        <v>464</v>
      </c>
      <c r="N18" s="87" t="s">
        <v>329</v>
      </c>
      <c r="O18" s="81">
        <v>45</v>
      </c>
      <c r="P18" s="126">
        <v>58</v>
      </c>
      <c r="Q18" s="103">
        <v>4</v>
      </c>
      <c r="R18" s="87" t="s">
        <v>504</v>
      </c>
      <c r="S18" s="104">
        <v>5</v>
      </c>
      <c r="T18" s="87" t="s">
        <v>504</v>
      </c>
      <c r="U18" s="104">
        <v>16</v>
      </c>
      <c r="V18" s="87" t="s">
        <v>504</v>
      </c>
      <c r="W18" s="127">
        <v>161382.76999999999</v>
      </c>
      <c r="X18" s="127">
        <v>161710.29</v>
      </c>
      <c r="Y18" s="127">
        <v>1276.29</v>
      </c>
      <c r="Z18" s="127">
        <v>31434.720000000001</v>
      </c>
      <c r="AA18" s="127">
        <f t="shared" si="0"/>
        <v>130275.57</v>
      </c>
      <c r="AB18" s="80">
        <v>58</v>
      </c>
      <c r="AC18" s="80">
        <v>58</v>
      </c>
      <c r="AD18" s="80">
        <v>23</v>
      </c>
      <c r="AE18" s="127">
        <v>161382.76999999999</v>
      </c>
      <c r="AF18" s="127">
        <v>161710.29</v>
      </c>
      <c r="AG18" s="159">
        <f t="shared" si="1"/>
        <v>0.39655172413793105</v>
      </c>
      <c r="AH18" s="159">
        <f t="shared" si="2"/>
        <v>0.39655172413793105</v>
      </c>
      <c r="AI18" s="39"/>
      <c r="AJ18" s="38"/>
    </row>
    <row r="19" spans="1:36" ht="115.5" customHeight="1" x14ac:dyDescent="0.25">
      <c r="A19" s="80" t="s">
        <v>438</v>
      </c>
      <c r="B19" s="81" t="s">
        <v>543</v>
      </c>
      <c r="C19" s="81" t="s">
        <v>91</v>
      </c>
      <c r="D19" s="81" t="s">
        <v>298</v>
      </c>
      <c r="E19" s="81" t="s">
        <v>297</v>
      </c>
      <c r="F19" s="93">
        <v>2</v>
      </c>
      <c r="G19" s="81" t="s">
        <v>352</v>
      </c>
      <c r="H19" s="16">
        <v>329</v>
      </c>
      <c r="I19" s="16" t="s">
        <v>355</v>
      </c>
      <c r="J19" s="99" t="s">
        <v>421</v>
      </c>
      <c r="K19" s="95" t="s">
        <v>354</v>
      </c>
      <c r="L19" s="81" t="s">
        <v>573</v>
      </c>
      <c r="M19" s="81" t="s">
        <v>464</v>
      </c>
      <c r="N19" s="87" t="s">
        <v>440</v>
      </c>
      <c r="O19" s="81">
        <v>1</v>
      </c>
      <c r="P19" s="93">
        <v>2</v>
      </c>
      <c r="Q19" s="104" t="s">
        <v>518</v>
      </c>
      <c r="R19" s="81" t="s">
        <v>441</v>
      </c>
      <c r="S19" s="104" t="s">
        <v>441</v>
      </c>
      <c r="T19" s="81" t="s">
        <v>441</v>
      </c>
      <c r="U19" s="104" t="s">
        <v>441</v>
      </c>
      <c r="V19" s="81" t="s">
        <v>441</v>
      </c>
      <c r="W19" s="127">
        <v>107588.51</v>
      </c>
      <c r="X19" s="127">
        <v>107806.86</v>
      </c>
      <c r="Y19" s="127">
        <v>850.86</v>
      </c>
      <c r="Z19" s="127">
        <v>20956.48</v>
      </c>
      <c r="AA19" s="127">
        <f t="shared" si="0"/>
        <v>86850.38</v>
      </c>
      <c r="AB19" s="80">
        <v>1</v>
      </c>
      <c r="AC19" s="80">
        <v>1</v>
      </c>
      <c r="AD19" s="80">
        <v>0</v>
      </c>
      <c r="AE19" s="127">
        <v>107588.51</v>
      </c>
      <c r="AF19" s="127">
        <v>107806.86</v>
      </c>
      <c r="AG19" s="159">
        <f t="shared" si="1"/>
        <v>0</v>
      </c>
      <c r="AH19" s="159">
        <f t="shared" si="2"/>
        <v>0</v>
      </c>
      <c r="AI19" s="39"/>
      <c r="AJ19" s="38"/>
    </row>
    <row r="20" spans="1:36" ht="115.5" customHeight="1" x14ac:dyDescent="0.25">
      <c r="A20" s="80" t="s">
        <v>438</v>
      </c>
      <c r="B20" s="81" t="s">
        <v>543</v>
      </c>
      <c r="C20" s="81" t="s">
        <v>91</v>
      </c>
      <c r="D20" s="81" t="s">
        <v>298</v>
      </c>
      <c r="E20" s="81" t="s">
        <v>297</v>
      </c>
      <c r="F20" s="80">
        <v>1</v>
      </c>
      <c r="G20" s="81" t="s">
        <v>357</v>
      </c>
      <c r="H20" s="16">
        <v>329</v>
      </c>
      <c r="I20" s="16" t="s">
        <v>356</v>
      </c>
      <c r="J20" s="80" t="s">
        <v>420</v>
      </c>
      <c r="K20" s="81" t="s">
        <v>358</v>
      </c>
      <c r="L20" s="81" t="s">
        <v>573</v>
      </c>
      <c r="M20" s="81" t="s">
        <v>464</v>
      </c>
      <c r="N20" s="81" t="s">
        <v>445</v>
      </c>
      <c r="O20" s="81">
        <v>32</v>
      </c>
      <c r="P20" s="126">
        <v>27</v>
      </c>
      <c r="Q20" s="103">
        <v>1</v>
      </c>
      <c r="R20" s="81" t="s">
        <v>509</v>
      </c>
      <c r="S20" s="104">
        <v>3</v>
      </c>
      <c r="T20" s="81" t="s">
        <v>509</v>
      </c>
      <c r="U20" s="104">
        <v>3</v>
      </c>
      <c r="V20" s="81" t="s">
        <v>509</v>
      </c>
      <c r="W20" s="127">
        <v>67242.820000000007</v>
      </c>
      <c r="X20" s="127">
        <v>67379.289999999994</v>
      </c>
      <c r="Y20" s="127">
        <v>531.79</v>
      </c>
      <c r="Z20" s="127">
        <v>13097.8</v>
      </c>
      <c r="AA20" s="127">
        <f t="shared" si="0"/>
        <v>54281.489999999991</v>
      </c>
      <c r="AB20" s="80">
        <v>32</v>
      </c>
      <c r="AC20" s="80">
        <v>32</v>
      </c>
      <c r="AD20" s="80">
        <v>12</v>
      </c>
      <c r="AE20" s="127">
        <v>67242.820000000007</v>
      </c>
      <c r="AF20" s="127">
        <v>67379.289999999994</v>
      </c>
      <c r="AG20" s="159">
        <f t="shared" si="1"/>
        <v>0.375</v>
      </c>
      <c r="AH20" s="159">
        <f t="shared" si="2"/>
        <v>0.375</v>
      </c>
      <c r="AI20" s="39"/>
      <c r="AJ20" s="38"/>
    </row>
    <row r="21" spans="1:36" ht="115.5" customHeight="1" x14ac:dyDescent="0.25">
      <c r="A21" s="80" t="s">
        <v>438</v>
      </c>
      <c r="B21" s="81" t="s">
        <v>543</v>
      </c>
      <c r="C21" s="81" t="s">
        <v>91</v>
      </c>
      <c r="D21" s="81" t="s">
        <v>298</v>
      </c>
      <c r="E21" s="81" t="s">
        <v>297</v>
      </c>
      <c r="F21" s="99">
        <v>1</v>
      </c>
      <c r="G21" s="16" t="s">
        <v>361</v>
      </c>
      <c r="H21" s="16">
        <v>329</v>
      </c>
      <c r="I21" s="16" t="s">
        <v>567</v>
      </c>
      <c r="J21" s="80" t="s">
        <v>420</v>
      </c>
      <c r="K21" s="81" t="s">
        <v>362</v>
      </c>
      <c r="L21" s="81" t="s">
        <v>573</v>
      </c>
      <c r="M21" s="81" t="s">
        <v>464</v>
      </c>
      <c r="N21" s="81" t="s">
        <v>446</v>
      </c>
      <c r="O21" s="81">
        <v>50</v>
      </c>
      <c r="P21" s="93">
        <v>47</v>
      </c>
      <c r="Q21" s="103">
        <v>2</v>
      </c>
      <c r="R21" s="81" t="s">
        <v>510</v>
      </c>
      <c r="S21" s="104">
        <v>2</v>
      </c>
      <c r="T21" s="81" t="s">
        <v>510</v>
      </c>
      <c r="U21" s="104">
        <v>5</v>
      </c>
      <c r="V21" s="81" t="s">
        <v>510</v>
      </c>
      <c r="W21" s="127">
        <v>112071.37</v>
      </c>
      <c r="X21" s="127">
        <v>112298.81</v>
      </c>
      <c r="Y21" s="127">
        <v>886.31</v>
      </c>
      <c r="Z21" s="127">
        <v>21829.67</v>
      </c>
      <c r="AA21" s="127">
        <f t="shared" si="0"/>
        <v>90469.14</v>
      </c>
      <c r="AB21" s="80">
        <v>55</v>
      </c>
      <c r="AC21" s="80">
        <v>55</v>
      </c>
      <c r="AD21" s="80">
        <v>9</v>
      </c>
      <c r="AE21" s="127">
        <v>112071.37</v>
      </c>
      <c r="AF21" s="127">
        <v>112298.81</v>
      </c>
      <c r="AG21" s="159">
        <f t="shared" si="1"/>
        <v>0.16363636363636364</v>
      </c>
      <c r="AH21" s="159">
        <f t="shared" si="2"/>
        <v>0.16363636363636364</v>
      </c>
      <c r="AI21" s="39"/>
      <c r="AJ21" s="38"/>
    </row>
    <row r="22" spans="1:36" s="140" customFormat="1" ht="115.5" customHeight="1" x14ac:dyDescent="0.25">
      <c r="A22" s="81" t="s">
        <v>438</v>
      </c>
      <c r="B22" s="81" t="s">
        <v>543</v>
      </c>
      <c r="C22" s="81" t="s">
        <v>91</v>
      </c>
      <c r="D22" s="81" t="s">
        <v>298</v>
      </c>
      <c r="E22" s="81" t="s">
        <v>297</v>
      </c>
      <c r="F22" s="81">
        <v>1</v>
      </c>
      <c r="G22" s="81" t="s">
        <v>366</v>
      </c>
      <c r="H22" s="81">
        <v>331</v>
      </c>
      <c r="I22" s="81" t="s">
        <v>365</v>
      </c>
      <c r="J22" s="81" t="s">
        <v>423</v>
      </c>
      <c r="K22" s="81" t="s">
        <v>367</v>
      </c>
      <c r="L22" s="81" t="s">
        <v>573</v>
      </c>
      <c r="M22" s="81" t="s">
        <v>464</v>
      </c>
      <c r="N22" s="81" t="s">
        <v>447</v>
      </c>
      <c r="O22" s="81">
        <v>417</v>
      </c>
      <c r="P22" s="126">
        <v>437</v>
      </c>
      <c r="Q22" s="81">
        <v>18</v>
      </c>
      <c r="R22" s="81" t="s">
        <v>505</v>
      </c>
      <c r="S22" s="81">
        <v>21</v>
      </c>
      <c r="T22" s="81" t="s">
        <v>505</v>
      </c>
      <c r="U22" s="81">
        <v>48</v>
      </c>
      <c r="V22" s="81" t="s">
        <v>505</v>
      </c>
      <c r="W22" s="127">
        <v>403456.92</v>
      </c>
      <c r="X22" s="127">
        <v>404275.73</v>
      </c>
      <c r="Y22" s="127">
        <v>3190.73</v>
      </c>
      <c r="Z22" s="127">
        <v>78586.81</v>
      </c>
      <c r="AA22" s="127">
        <f t="shared" si="0"/>
        <v>325688.92</v>
      </c>
      <c r="AB22" s="81">
        <v>417</v>
      </c>
      <c r="AC22" s="81">
        <v>417</v>
      </c>
      <c r="AD22" s="81">
        <v>122</v>
      </c>
      <c r="AE22" s="127">
        <v>403456.92</v>
      </c>
      <c r="AF22" s="127">
        <v>404275.73</v>
      </c>
      <c r="AG22" s="159">
        <f t="shared" si="1"/>
        <v>0.29256594724220625</v>
      </c>
      <c r="AH22" s="159">
        <f t="shared" si="2"/>
        <v>0.29256594724220625</v>
      </c>
      <c r="AI22" s="139"/>
      <c r="AJ22" s="138"/>
    </row>
    <row r="23" spans="1:36" ht="115.5" customHeight="1" x14ac:dyDescent="0.25">
      <c r="A23" s="80" t="s">
        <v>438</v>
      </c>
      <c r="B23" s="81" t="s">
        <v>543</v>
      </c>
      <c r="C23" s="81" t="s">
        <v>91</v>
      </c>
      <c r="D23" s="81" t="s">
        <v>298</v>
      </c>
      <c r="E23" s="81" t="s">
        <v>297</v>
      </c>
      <c r="F23" s="80">
        <v>1</v>
      </c>
      <c r="G23" s="94" t="s">
        <v>369</v>
      </c>
      <c r="H23" s="16">
        <v>331</v>
      </c>
      <c r="I23" s="16" t="s">
        <v>368</v>
      </c>
      <c r="J23" s="80" t="s">
        <v>423</v>
      </c>
      <c r="K23" s="81" t="s">
        <v>370</v>
      </c>
      <c r="L23" s="81" t="s">
        <v>573</v>
      </c>
      <c r="M23" s="81" t="s">
        <v>464</v>
      </c>
      <c r="N23" s="81" t="s">
        <v>452</v>
      </c>
      <c r="O23" s="81">
        <v>100</v>
      </c>
      <c r="P23" s="93">
        <v>100</v>
      </c>
      <c r="Q23" s="103">
        <v>17</v>
      </c>
      <c r="R23" s="81" t="s">
        <v>506</v>
      </c>
      <c r="S23" s="104">
        <v>3</v>
      </c>
      <c r="T23" s="81" t="s">
        <v>506</v>
      </c>
      <c r="U23" s="104">
        <v>9</v>
      </c>
      <c r="V23" s="81" t="s">
        <v>506</v>
      </c>
      <c r="W23" s="127">
        <v>224142.73</v>
      </c>
      <c r="X23" s="127">
        <v>224597.63</v>
      </c>
      <c r="Y23" s="127">
        <v>1772.63</v>
      </c>
      <c r="Z23" s="127">
        <v>43659.34</v>
      </c>
      <c r="AA23" s="127">
        <f t="shared" si="0"/>
        <v>180938.29</v>
      </c>
      <c r="AB23" s="80">
        <v>100</v>
      </c>
      <c r="AC23" s="80">
        <v>100</v>
      </c>
      <c r="AD23" s="80">
        <v>38</v>
      </c>
      <c r="AE23" s="127">
        <v>224142.73</v>
      </c>
      <c r="AF23" s="127">
        <v>224597.63</v>
      </c>
      <c r="AG23" s="159">
        <f t="shared" si="1"/>
        <v>0.38</v>
      </c>
      <c r="AH23" s="159">
        <f t="shared" si="2"/>
        <v>0.38</v>
      </c>
      <c r="AI23" s="39"/>
      <c r="AJ23" s="38"/>
    </row>
    <row r="24" spans="1:36" ht="115.5" customHeight="1" x14ac:dyDescent="0.25">
      <c r="A24" s="80" t="s">
        <v>438</v>
      </c>
      <c r="B24" s="81" t="s">
        <v>543</v>
      </c>
      <c r="C24" s="81" t="s">
        <v>91</v>
      </c>
      <c r="D24" s="81" t="s">
        <v>298</v>
      </c>
      <c r="E24" s="81" t="s">
        <v>297</v>
      </c>
      <c r="F24" s="80">
        <v>1</v>
      </c>
      <c r="G24" s="81" t="s">
        <v>372</v>
      </c>
      <c r="H24" s="16">
        <v>331</v>
      </c>
      <c r="I24" s="16" t="s">
        <v>371</v>
      </c>
      <c r="J24" s="80" t="s">
        <v>423</v>
      </c>
      <c r="K24" s="81" t="s">
        <v>373</v>
      </c>
      <c r="L24" s="81" t="s">
        <v>573</v>
      </c>
      <c r="M24" s="81" t="s">
        <v>464</v>
      </c>
      <c r="N24" s="81" t="s">
        <v>453</v>
      </c>
      <c r="O24" s="81">
        <v>301</v>
      </c>
      <c r="P24" s="126">
        <v>140</v>
      </c>
      <c r="Q24" s="103">
        <v>14</v>
      </c>
      <c r="R24" s="81" t="s">
        <v>513</v>
      </c>
      <c r="S24" s="104">
        <v>27</v>
      </c>
      <c r="T24" s="81" t="s">
        <v>513</v>
      </c>
      <c r="U24" s="104">
        <v>17</v>
      </c>
      <c r="V24" s="81" t="s">
        <v>513</v>
      </c>
      <c r="W24" s="127">
        <v>291385.55</v>
      </c>
      <c r="X24" s="127">
        <v>291976.92</v>
      </c>
      <c r="Y24" s="127">
        <v>2304.42</v>
      </c>
      <c r="Z24" s="127">
        <v>56757.14</v>
      </c>
      <c r="AA24" s="127">
        <f t="shared" si="0"/>
        <v>235219.77999999997</v>
      </c>
      <c r="AB24" s="80">
        <v>301</v>
      </c>
      <c r="AC24" s="80">
        <v>301</v>
      </c>
      <c r="AD24" s="80">
        <v>44</v>
      </c>
      <c r="AE24" s="127">
        <v>291385.55</v>
      </c>
      <c r="AF24" s="127">
        <v>291976.92</v>
      </c>
      <c r="AG24" s="159">
        <f t="shared" si="1"/>
        <v>0.1461794019933555</v>
      </c>
      <c r="AH24" s="159">
        <f t="shared" si="2"/>
        <v>0.1461794019933555</v>
      </c>
      <c r="AI24" s="39"/>
      <c r="AJ24" s="38"/>
    </row>
    <row r="25" spans="1:36" ht="115.5" customHeight="1" x14ac:dyDescent="0.25">
      <c r="A25" s="80" t="s">
        <v>438</v>
      </c>
      <c r="B25" s="81" t="s">
        <v>543</v>
      </c>
      <c r="C25" s="81" t="s">
        <v>91</v>
      </c>
      <c r="D25" s="81" t="s">
        <v>298</v>
      </c>
      <c r="E25" s="81" t="s">
        <v>297</v>
      </c>
      <c r="F25" s="80">
        <v>1</v>
      </c>
      <c r="G25" s="94" t="s">
        <v>375</v>
      </c>
      <c r="H25" s="16">
        <v>331</v>
      </c>
      <c r="I25" s="16" t="s">
        <v>374</v>
      </c>
      <c r="J25" s="80" t="s">
        <v>423</v>
      </c>
      <c r="K25" s="81" t="s">
        <v>376</v>
      </c>
      <c r="L25" s="81" t="s">
        <v>573</v>
      </c>
      <c r="M25" s="81" t="s">
        <v>464</v>
      </c>
      <c r="N25" s="81" t="s">
        <v>454</v>
      </c>
      <c r="O25" s="81">
        <v>37</v>
      </c>
      <c r="P25" s="93">
        <v>25</v>
      </c>
      <c r="Q25" s="103">
        <v>3</v>
      </c>
      <c r="R25" s="81" t="s">
        <v>511</v>
      </c>
      <c r="S25" s="104">
        <v>3</v>
      </c>
      <c r="T25" s="81" t="s">
        <v>511</v>
      </c>
      <c r="U25" s="104">
        <v>2</v>
      </c>
      <c r="V25" s="81" t="s">
        <v>511</v>
      </c>
      <c r="W25" s="127">
        <v>67242.820000000007</v>
      </c>
      <c r="X25" s="127">
        <v>67379.289999999994</v>
      </c>
      <c r="Y25" s="127">
        <v>531.79</v>
      </c>
      <c r="Z25" s="127">
        <v>13097.8</v>
      </c>
      <c r="AA25" s="127">
        <f t="shared" si="0"/>
        <v>54281.489999999991</v>
      </c>
      <c r="AB25" s="80">
        <v>37</v>
      </c>
      <c r="AC25" s="80">
        <v>37</v>
      </c>
      <c r="AD25" s="80">
        <v>8</v>
      </c>
      <c r="AE25" s="127">
        <v>67242.820000000007</v>
      </c>
      <c r="AF25" s="127">
        <v>67379.289999999994</v>
      </c>
      <c r="AG25" s="159">
        <f t="shared" si="1"/>
        <v>0.21621621621621623</v>
      </c>
      <c r="AH25" s="159">
        <f t="shared" si="2"/>
        <v>0.21621621621621623</v>
      </c>
      <c r="AI25" s="39"/>
      <c r="AJ25" s="38"/>
    </row>
    <row r="26" spans="1:36" ht="115.5" customHeight="1" x14ac:dyDescent="0.25">
      <c r="A26" s="80" t="s">
        <v>438</v>
      </c>
      <c r="B26" s="81" t="s">
        <v>543</v>
      </c>
      <c r="C26" s="81" t="s">
        <v>91</v>
      </c>
      <c r="D26" s="81" t="s">
        <v>298</v>
      </c>
      <c r="E26" s="81" t="s">
        <v>297</v>
      </c>
      <c r="F26" s="80">
        <v>1</v>
      </c>
      <c r="G26" s="94" t="s">
        <v>560</v>
      </c>
      <c r="H26" s="16">
        <v>331</v>
      </c>
      <c r="I26" s="16" t="s">
        <v>377</v>
      </c>
      <c r="J26" s="80" t="s">
        <v>423</v>
      </c>
      <c r="K26" s="81" t="s">
        <v>378</v>
      </c>
      <c r="L26" s="81" t="s">
        <v>573</v>
      </c>
      <c r="M26" s="81" t="s">
        <v>464</v>
      </c>
      <c r="N26" s="94" t="s">
        <v>455</v>
      </c>
      <c r="O26" s="81">
        <v>42</v>
      </c>
      <c r="P26" s="93">
        <v>55</v>
      </c>
      <c r="Q26" s="103">
        <v>2</v>
      </c>
      <c r="R26" s="81" t="s">
        <v>512</v>
      </c>
      <c r="S26" s="104">
        <v>3</v>
      </c>
      <c r="T26" s="81" t="s">
        <v>512</v>
      </c>
      <c r="U26" s="104">
        <v>4</v>
      </c>
      <c r="V26" s="81" t="s">
        <v>512</v>
      </c>
      <c r="W26" s="127">
        <v>67242.820000000007</v>
      </c>
      <c r="X26" s="127">
        <v>67379.289999999994</v>
      </c>
      <c r="Y26" s="127">
        <v>531.79</v>
      </c>
      <c r="Z26" s="127">
        <v>13097.8</v>
      </c>
      <c r="AA26" s="127">
        <f t="shared" si="0"/>
        <v>54281.489999999991</v>
      </c>
      <c r="AB26" s="80">
        <v>42</v>
      </c>
      <c r="AC26" s="80">
        <v>42</v>
      </c>
      <c r="AD26" s="80">
        <v>9</v>
      </c>
      <c r="AE26" s="127">
        <v>67242.820000000007</v>
      </c>
      <c r="AF26" s="127">
        <v>67379.289999999994</v>
      </c>
      <c r="AG26" s="159">
        <f t="shared" si="1"/>
        <v>0.21428571428571427</v>
      </c>
      <c r="AH26" s="159">
        <f t="shared" si="2"/>
        <v>0.21428571428571427</v>
      </c>
      <c r="AI26" s="39"/>
      <c r="AJ26" s="38"/>
    </row>
    <row r="27" spans="1:36" ht="115.5" customHeight="1" x14ac:dyDescent="0.25">
      <c r="A27" s="80" t="s">
        <v>438</v>
      </c>
      <c r="B27" s="81" t="s">
        <v>543</v>
      </c>
      <c r="C27" s="81" t="s">
        <v>91</v>
      </c>
      <c r="D27" s="81" t="s">
        <v>298</v>
      </c>
      <c r="E27" s="81" t="s">
        <v>297</v>
      </c>
      <c r="F27" s="93">
        <v>1</v>
      </c>
      <c r="G27" s="94" t="s">
        <v>382</v>
      </c>
      <c r="H27" s="16">
        <v>334</v>
      </c>
      <c r="I27" s="16" t="s">
        <v>381</v>
      </c>
      <c r="J27" s="80" t="s">
        <v>424</v>
      </c>
      <c r="K27" s="81" t="s">
        <v>383</v>
      </c>
      <c r="L27" s="81" t="s">
        <v>573</v>
      </c>
      <c r="M27" s="81" t="s">
        <v>464</v>
      </c>
      <c r="N27" s="95" t="s">
        <v>444</v>
      </c>
      <c r="O27" s="81">
        <v>2424</v>
      </c>
      <c r="P27" s="93">
        <v>2250</v>
      </c>
      <c r="Q27" s="103">
        <v>186</v>
      </c>
      <c r="R27" s="81" t="s">
        <v>507</v>
      </c>
      <c r="S27" s="104">
        <v>167</v>
      </c>
      <c r="T27" s="81" t="s">
        <v>507</v>
      </c>
      <c r="U27" s="104">
        <v>172</v>
      </c>
      <c r="V27" s="81" t="s">
        <v>507</v>
      </c>
      <c r="W27" s="127">
        <v>448285.47</v>
      </c>
      <c r="X27" s="127">
        <v>449195.26</v>
      </c>
      <c r="Y27" s="127">
        <v>3545.26</v>
      </c>
      <c r="Z27" s="127">
        <v>87318.68</v>
      </c>
      <c r="AA27" s="127">
        <f t="shared" si="0"/>
        <v>361876.58</v>
      </c>
      <c r="AB27" s="80">
        <v>2803</v>
      </c>
      <c r="AC27" s="80">
        <v>2803</v>
      </c>
      <c r="AD27" s="80">
        <v>525</v>
      </c>
      <c r="AE27" s="127">
        <v>448285.47</v>
      </c>
      <c r="AF27" s="127">
        <v>449195.26</v>
      </c>
      <c r="AG27" s="159">
        <f t="shared" si="1"/>
        <v>0.18729932215483411</v>
      </c>
      <c r="AH27" s="159">
        <f t="shared" si="2"/>
        <v>0.18729932215483411</v>
      </c>
      <c r="AI27" s="39"/>
      <c r="AJ27" s="38"/>
    </row>
    <row r="28" spans="1:36" ht="115.5" customHeight="1" x14ac:dyDescent="0.25">
      <c r="A28" s="80" t="s">
        <v>438</v>
      </c>
      <c r="B28" s="81" t="s">
        <v>543</v>
      </c>
      <c r="C28" s="81" t="s">
        <v>91</v>
      </c>
      <c r="D28" s="81" t="s">
        <v>298</v>
      </c>
      <c r="E28" s="81" t="s">
        <v>297</v>
      </c>
      <c r="F28" s="93">
        <v>1</v>
      </c>
      <c r="G28" s="95" t="s">
        <v>388</v>
      </c>
      <c r="H28" s="16">
        <v>335</v>
      </c>
      <c r="I28" s="16" t="s">
        <v>387</v>
      </c>
      <c r="J28" s="80" t="s">
        <v>425</v>
      </c>
      <c r="K28" s="81" t="s">
        <v>389</v>
      </c>
      <c r="L28" s="81" t="s">
        <v>573</v>
      </c>
      <c r="M28" s="81" t="s">
        <v>464</v>
      </c>
      <c r="N28" s="95" t="s">
        <v>456</v>
      </c>
      <c r="O28" s="81">
        <v>1</v>
      </c>
      <c r="P28" s="93">
        <v>1</v>
      </c>
      <c r="Q28" s="128"/>
      <c r="R28" s="104"/>
      <c r="S28" s="104">
        <v>1</v>
      </c>
      <c r="T28" s="81" t="s">
        <v>557</v>
      </c>
      <c r="U28" s="104" t="s">
        <v>441</v>
      </c>
      <c r="V28" s="81" t="s">
        <v>441</v>
      </c>
      <c r="W28" s="127">
        <v>43707.83</v>
      </c>
      <c r="X28" s="127">
        <v>43796.54</v>
      </c>
      <c r="Y28" s="127">
        <v>345.66</v>
      </c>
      <c r="Z28" s="127">
        <v>8513.57</v>
      </c>
      <c r="AA28" s="127">
        <f t="shared" si="0"/>
        <v>35282.97</v>
      </c>
      <c r="AB28" s="80">
        <v>1</v>
      </c>
      <c r="AC28" s="80">
        <v>1</v>
      </c>
      <c r="AD28" s="80">
        <v>1</v>
      </c>
      <c r="AE28" s="127">
        <v>43707.83</v>
      </c>
      <c r="AF28" s="127">
        <v>43796.54</v>
      </c>
      <c r="AG28" s="159">
        <f t="shared" si="1"/>
        <v>1</v>
      </c>
      <c r="AH28" s="159">
        <f t="shared" si="2"/>
        <v>1</v>
      </c>
      <c r="AI28" s="39"/>
      <c r="AJ28" s="38"/>
    </row>
    <row r="29" spans="1:36" ht="115.5" customHeight="1" x14ac:dyDescent="0.25">
      <c r="A29" s="80" t="s">
        <v>438</v>
      </c>
      <c r="B29" s="81" t="s">
        <v>543</v>
      </c>
      <c r="C29" s="81" t="s">
        <v>91</v>
      </c>
      <c r="D29" s="81" t="s">
        <v>298</v>
      </c>
      <c r="E29" s="81" t="s">
        <v>297</v>
      </c>
      <c r="F29" s="93">
        <v>2</v>
      </c>
      <c r="G29" s="95" t="s">
        <v>388</v>
      </c>
      <c r="H29" s="16">
        <v>335</v>
      </c>
      <c r="I29" s="16" t="s">
        <v>387</v>
      </c>
      <c r="J29" s="80" t="s">
        <v>426</v>
      </c>
      <c r="K29" s="81" t="s">
        <v>390</v>
      </c>
      <c r="L29" s="81" t="s">
        <v>573</v>
      </c>
      <c r="M29" s="81" t="s">
        <v>464</v>
      </c>
      <c r="N29" s="95" t="s">
        <v>456</v>
      </c>
      <c r="O29" s="81">
        <v>1</v>
      </c>
      <c r="P29" s="126">
        <v>1</v>
      </c>
      <c r="Q29" s="103">
        <v>0</v>
      </c>
      <c r="R29" s="104" t="s">
        <v>519</v>
      </c>
      <c r="S29" s="104">
        <v>1</v>
      </c>
      <c r="T29" s="81" t="s">
        <v>534</v>
      </c>
      <c r="U29" s="104">
        <v>0</v>
      </c>
      <c r="V29" s="81" t="s">
        <v>441</v>
      </c>
      <c r="W29" s="127">
        <v>23534.99</v>
      </c>
      <c r="X29" s="127">
        <v>23582.75</v>
      </c>
      <c r="Y29" s="127">
        <v>186.13</v>
      </c>
      <c r="Z29" s="127">
        <v>4584.2299999999996</v>
      </c>
      <c r="AA29" s="127">
        <f t="shared" si="0"/>
        <v>18998.52</v>
      </c>
      <c r="AB29" s="80">
        <v>1</v>
      </c>
      <c r="AC29" s="80">
        <v>1</v>
      </c>
      <c r="AD29" s="80">
        <v>1</v>
      </c>
      <c r="AE29" s="127">
        <v>23534.99</v>
      </c>
      <c r="AF29" s="127">
        <v>23582.75</v>
      </c>
      <c r="AG29" s="159">
        <f t="shared" si="1"/>
        <v>1</v>
      </c>
      <c r="AH29" s="159">
        <f t="shared" si="2"/>
        <v>1</v>
      </c>
      <c r="AI29" s="39"/>
      <c r="AJ29" s="38"/>
    </row>
    <row r="30" spans="1:36" ht="115.5" customHeight="1" x14ac:dyDescent="0.25">
      <c r="A30" s="80" t="s">
        <v>438</v>
      </c>
      <c r="B30" s="81" t="s">
        <v>296</v>
      </c>
      <c r="C30" s="81" t="s">
        <v>91</v>
      </c>
      <c r="D30" s="81" t="s">
        <v>298</v>
      </c>
      <c r="E30" s="81" t="s">
        <v>297</v>
      </c>
      <c r="F30" s="93">
        <v>1</v>
      </c>
      <c r="G30" s="95" t="s">
        <v>395</v>
      </c>
      <c r="H30" s="16">
        <v>338</v>
      </c>
      <c r="I30" s="16" t="s">
        <v>394</v>
      </c>
      <c r="J30" s="80" t="s">
        <v>428</v>
      </c>
      <c r="K30" s="17" t="s">
        <v>427</v>
      </c>
      <c r="L30" s="81" t="s">
        <v>573</v>
      </c>
      <c r="M30" s="81" t="s">
        <v>464</v>
      </c>
      <c r="N30" s="81" t="s">
        <v>545</v>
      </c>
      <c r="O30" s="81" t="s">
        <v>441</v>
      </c>
      <c r="P30" s="126">
        <v>1</v>
      </c>
      <c r="Q30" s="103">
        <v>1</v>
      </c>
      <c r="R30" s="81" t="s">
        <v>542</v>
      </c>
      <c r="S30" s="104">
        <v>0</v>
      </c>
      <c r="T30" s="81" t="s">
        <v>441</v>
      </c>
      <c r="U30" s="104">
        <v>0</v>
      </c>
      <c r="V30" s="81" t="s">
        <v>441</v>
      </c>
      <c r="W30" s="127">
        <v>65748.539999999994</v>
      </c>
      <c r="X30" s="127">
        <v>65881.97</v>
      </c>
      <c r="Y30" s="127">
        <v>519.97</v>
      </c>
      <c r="Z30" s="127">
        <v>12806.74</v>
      </c>
      <c r="AA30" s="127">
        <f t="shared" si="0"/>
        <v>53075.23</v>
      </c>
      <c r="AB30" s="80">
        <v>1</v>
      </c>
      <c r="AC30" s="80">
        <v>1</v>
      </c>
      <c r="AD30" s="80">
        <v>1</v>
      </c>
      <c r="AE30" s="127">
        <v>65748.539999999994</v>
      </c>
      <c r="AF30" s="127">
        <v>65881.97</v>
      </c>
      <c r="AG30" s="159">
        <f t="shared" si="1"/>
        <v>1</v>
      </c>
      <c r="AH30" s="159">
        <f t="shared" si="2"/>
        <v>1</v>
      </c>
      <c r="AI30" s="39"/>
      <c r="AJ30" s="38"/>
    </row>
    <row r="31" spans="1:36" ht="115.5" customHeight="1" x14ac:dyDescent="0.25">
      <c r="A31" s="80" t="s">
        <v>438</v>
      </c>
      <c r="B31" s="81" t="s">
        <v>296</v>
      </c>
      <c r="C31" s="81" t="s">
        <v>91</v>
      </c>
      <c r="D31" s="81" t="s">
        <v>298</v>
      </c>
      <c r="E31" s="81" t="s">
        <v>297</v>
      </c>
      <c r="F31" s="99">
        <v>1</v>
      </c>
      <c r="G31" s="94" t="s">
        <v>395</v>
      </c>
      <c r="H31" s="16">
        <v>338</v>
      </c>
      <c r="I31" s="94" t="s">
        <v>398</v>
      </c>
      <c r="J31" s="99" t="s">
        <v>429</v>
      </c>
      <c r="K31" s="94" t="s">
        <v>399</v>
      </c>
      <c r="L31" s="81" t="s">
        <v>573</v>
      </c>
      <c r="M31" s="81" t="s">
        <v>464</v>
      </c>
      <c r="N31" s="81" t="s">
        <v>545</v>
      </c>
      <c r="O31" s="81" t="s">
        <v>441</v>
      </c>
      <c r="P31" s="85" t="s">
        <v>533</v>
      </c>
      <c r="Q31" s="103">
        <v>1</v>
      </c>
      <c r="R31" s="81" t="s">
        <v>542</v>
      </c>
      <c r="S31" s="104">
        <v>1</v>
      </c>
      <c r="T31" s="81" t="s">
        <v>441</v>
      </c>
      <c r="U31" s="104">
        <v>1</v>
      </c>
      <c r="V31" s="81" t="s">
        <v>441</v>
      </c>
      <c r="W31" s="127">
        <v>53794.26</v>
      </c>
      <c r="X31" s="127">
        <v>53903.43</v>
      </c>
      <c r="Y31" s="127">
        <v>425.43</v>
      </c>
      <c r="Z31" s="127">
        <v>10478.24</v>
      </c>
      <c r="AA31" s="127">
        <f t="shared" si="0"/>
        <v>43425.19</v>
      </c>
      <c r="AB31" s="80">
        <v>1</v>
      </c>
      <c r="AC31" s="80">
        <v>1</v>
      </c>
      <c r="AD31" s="80">
        <v>1</v>
      </c>
      <c r="AE31" s="127">
        <v>53794.26</v>
      </c>
      <c r="AF31" s="127">
        <v>53903.43</v>
      </c>
      <c r="AG31" s="159">
        <f t="shared" si="1"/>
        <v>1</v>
      </c>
      <c r="AH31" s="159">
        <f t="shared" si="2"/>
        <v>1</v>
      </c>
      <c r="AI31" s="39"/>
      <c r="AJ31" s="38"/>
    </row>
    <row r="32" spans="1:36" ht="115.5" customHeight="1" x14ac:dyDescent="0.25">
      <c r="A32" s="80" t="s">
        <v>438</v>
      </c>
      <c r="B32" s="81" t="s">
        <v>296</v>
      </c>
      <c r="C32" s="81" t="s">
        <v>91</v>
      </c>
      <c r="D32" s="81" t="s">
        <v>298</v>
      </c>
      <c r="E32" s="81" t="s">
        <v>297</v>
      </c>
      <c r="F32" s="99">
        <v>1</v>
      </c>
      <c r="G32" s="94" t="s">
        <v>525</v>
      </c>
      <c r="H32" s="16">
        <v>338</v>
      </c>
      <c r="I32" s="94" t="s">
        <v>523</v>
      </c>
      <c r="J32" s="99" t="s">
        <v>526</v>
      </c>
      <c r="K32" s="94" t="s">
        <v>527</v>
      </c>
      <c r="L32" s="81" t="s">
        <v>573</v>
      </c>
      <c r="M32" s="81" t="s">
        <v>464</v>
      </c>
      <c r="N32" s="115" t="s">
        <v>546</v>
      </c>
      <c r="O32" s="81" t="s">
        <v>441</v>
      </c>
      <c r="P32" s="85">
        <v>1</v>
      </c>
      <c r="Q32" s="103">
        <v>0</v>
      </c>
      <c r="R32" s="81" t="s">
        <v>441</v>
      </c>
      <c r="S32" s="104">
        <v>0</v>
      </c>
      <c r="T32" s="81" t="s">
        <v>441</v>
      </c>
      <c r="U32" s="104">
        <v>0</v>
      </c>
      <c r="V32" s="81" t="s">
        <v>441</v>
      </c>
      <c r="W32" s="127">
        <v>104599.94</v>
      </c>
      <c r="X32" s="127">
        <v>104812.23</v>
      </c>
      <c r="Y32" s="127">
        <v>827.23</v>
      </c>
      <c r="Z32" s="127">
        <v>20374.36</v>
      </c>
      <c r="AA32" s="127">
        <f t="shared" si="0"/>
        <v>84437.87</v>
      </c>
      <c r="AB32" s="80">
        <v>1</v>
      </c>
      <c r="AC32" s="80">
        <v>1</v>
      </c>
      <c r="AD32" s="80">
        <v>1</v>
      </c>
      <c r="AE32" s="127">
        <v>104599.94</v>
      </c>
      <c r="AF32" s="127">
        <v>104812.23</v>
      </c>
      <c r="AG32" s="159">
        <f t="shared" si="1"/>
        <v>1</v>
      </c>
      <c r="AH32" s="159">
        <f t="shared" si="2"/>
        <v>1</v>
      </c>
      <c r="AI32" s="39"/>
      <c r="AJ32" s="38"/>
    </row>
    <row r="33" spans="1:36" ht="115.5" customHeight="1" x14ac:dyDescent="0.25">
      <c r="A33" s="80" t="s">
        <v>438</v>
      </c>
      <c r="B33" s="81" t="s">
        <v>543</v>
      </c>
      <c r="C33" s="81" t="s">
        <v>91</v>
      </c>
      <c r="D33" s="81" t="s">
        <v>298</v>
      </c>
      <c r="E33" s="81" t="s">
        <v>297</v>
      </c>
      <c r="F33" s="80">
        <v>1</v>
      </c>
      <c r="G33" s="81" t="s">
        <v>544</v>
      </c>
      <c r="H33" s="16">
        <v>337</v>
      </c>
      <c r="I33" s="16" t="s">
        <v>402</v>
      </c>
      <c r="J33" s="80" t="s">
        <v>430</v>
      </c>
      <c r="K33" s="17" t="s">
        <v>404</v>
      </c>
      <c r="L33" s="81" t="s">
        <v>573</v>
      </c>
      <c r="M33" s="81" t="s">
        <v>464</v>
      </c>
      <c r="N33" s="81" t="s">
        <v>508</v>
      </c>
      <c r="O33" s="81">
        <v>1</v>
      </c>
      <c r="P33" s="126">
        <v>1</v>
      </c>
      <c r="Q33" s="103">
        <v>0</v>
      </c>
      <c r="R33" s="81" t="s">
        <v>441</v>
      </c>
      <c r="S33" s="104">
        <v>0</v>
      </c>
      <c r="T33" s="81" t="s">
        <v>441</v>
      </c>
      <c r="U33" s="104">
        <v>0</v>
      </c>
      <c r="V33" s="81" t="s">
        <v>441</v>
      </c>
      <c r="W33" s="127">
        <v>44828.55</v>
      </c>
      <c r="X33" s="127">
        <v>44919.53</v>
      </c>
      <c r="Y33" s="127">
        <v>354.53</v>
      </c>
      <c r="Z33" s="127">
        <v>8731.85</v>
      </c>
      <c r="AA33" s="127">
        <f t="shared" si="0"/>
        <v>36187.68</v>
      </c>
      <c r="AB33" s="80">
        <v>1</v>
      </c>
      <c r="AC33" s="80">
        <v>1</v>
      </c>
      <c r="AD33" s="80">
        <v>0</v>
      </c>
      <c r="AE33" s="127">
        <v>44828.55</v>
      </c>
      <c r="AF33" s="127">
        <v>44919.53</v>
      </c>
      <c r="AG33" s="159">
        <f t="shared" si="1"/>
        <v>0</v>
      </c>
      <c r="AH33" s="159">
        <f t="shared" si="2"/>
        <v>0</v>
      </c>
      <c r="AI33" s="39"/>
      <c r="AJ33" s="38"/>
    </row>
    <row r="34" spans="1:36" x14ac:dyDescent="0.25">
      <c r="A34" s="80"/>
      <c r="B34" s="81"/>
      <c r="C34" s="81"/>
      <c r="D34" s="81"/>
      <c r="E34" s="81"/>
      <c r="F34" s="80"/>
      <c r="G34" s="81"/>
      <c r="H34" s="16"/>
      <c r="I34" s="16"/>
      <c r="J34" s="80"/>
      <c r="K34" s="81"/>
      <c r="L34" s="81"/>
      <c r="M34" s="81"/>
      <c r="N34" s="81"/>
      <c r="O34" s="17"/>
      <c r="P34" s="15"/>
      <c r="Q34" s="47"/>
      <c r="R34" s="17"/>
      <c r="S34" s="48"/>
      <c r="T34" s="17"/>
      <c r="U34" s="48"/>
      <c r="V34" s="17"/>
      <c r="W34" s="123"/>
      <c r="X34" s="123"/>
      <c r="Y34" s="123"/>
      <c r="Z34" s="123"/>
      <c r="AA34" s="124"/>
      <c r="AB34" s="15"/>
      <c r="AC34" s="15"/>
      <c r="AD34" s="15"/>
      <c r="AE34" s="151"/>
      <c r="AF34" s="151"/>
      <c r="AG34" s="160"/>
      <c r="AH34" s="160"/>
      <c r="AI34" s="39"/>
      <c r="AJ34" s="38"/>
    </row>
    <row r="35" spans="1:36" x14ac:dyDescent="0.25">
      <c r="W35" s="125">
        <f>SUM(W8:W34)</f>
        <v>3735712.2299999991</v>
      </c>
      <c r="X35" s="125">
        <f t="shared" ref="X35:AF35" si="3">SUM(X8:X34)</f>
        <v>3743293.8000000007</v>
      </c>
      <c r="Y35" s="125">
        <f t="shared" si="3"/>
        <v>29543.830000000013</v>
      </c>
      <c r="Z35" s="125">
        <f t="shared" si="3"/>
        <v>727655.63</v>
      </c>
      <c r="AA35" s="125">
        <f t="shared" si="3"/>
        <v>3015638.1700000004</v>
      </c>
      <c r="AB35" s="125"/>
      <c r="AC35" s="125"/>
      <c r="AD35" s="125"/>
      <c r="AE35" s="125">
        <f t="shared" si="3"/>
        <v>3735712.2299999991</v>
      </c>
      <c r="AF35" s="125">
        <f t="shared" si="3"/>
        <v>3743293.8000000007</v>
      </c>
    </row>
  </sheetData>
  <mergeCells count="14">
    <mergeCell ref="AG6:AH6"/>
    <mergeCell ref="L6:N6"/>
    <mergeCell ref="H6:K6"/>
    <mergeCell ref="Q6:V6"/>
    <mergeCell ref="AI6:AJ6"/>
    <mergeCell ref="AA1:AF1"/>
    <mergeCell ref="D2:W2"/>
    <mergeCell ref="D4:W4"/>
    <mergeCell ref="W6:AA6"/>
    <mergeCell ref="AB6:AD6"/>
    <mergeCell ref="O6:P6"/>
    <mergeCell ref="AE6:AF6"/>
    <mergeCell ref="A6:G6"/>
    <mergeCell ref="D1:W1"/>
  </mergeCells>
  <pageMargins left="0.7" right="0.7" top="0.75" bottom="0.75" header="0.3" footer="0.3"/>
  <pageSetup paperSize="9" orientation="landscape" horizontalDpi="200" verticalDpi="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0"/>
  <sheetViews>
    <sheetView topLeftCell="H1" zoomScale="70" zoomScaleNormal="70" workbookViewId="0">
      <selection activeCell="I36" sqref="A1:XFD1048576"/>
    </sheetView>
  </sheetViews>
  <sheetFormatPr baseColWidth="10" defaultRowHeight="15" x14ac:dyDescent="0.25"/>
  <cols>
    <col min="1" max="1" width="8.140625" customWidth="1"/>
    <col min="2" max="2" width="12.42578125" customWidth="1"/>
    <col min="8" max="8" width="11.42578125" customWidth="1"/>
    <col min="9" max="9" width="16.140625" customWidth="1"/>
    <col min="10" max="16" width="11.42578125" customWidth="1"/>
    <col min="17" max="17" width="7.85546875" customWidth="1"/>
    <col min="18" max="18" width="11.42578125" customWidth="1"/>
    <col min="19" max="19" width="7.5703125" customWidth="1"/>
    <col min="20" max="20" width="11.42578125" customWidth="1"/>
    <col min="21" max="21" width="8.7109375" customWidth="1"/>
    <col min="22" max="22" width="11.42578125" customWidth="1"/>
    <col min="23" max="27" width="18.7109375" style="125" customWidth="1"/>
    <col min="28" max="28" width="11.42578125" customWidth="1"/>
    <col min="31" max="32" width="18.7109375" style="150" hidden="1" customWidth="1"/>
    <col min="33" max="34" width="11.42578125" style="161"/>
  </cols>
  <sheetData>
    <row r="1" spans="1:46" ht="37.5" customHeight="1" x14ac:dyDescent="0.6">
      <c r="A1" s="20"/>
      <c r="B1" s="20"/>
      <c r="C1" s="20"/>
      <c r="D1" s="210" t="s">
        <v>135</v>
      </c>
      <c r="E1" s="210"/>
      <c r="F1" s="210"/>
      <c r="G1" s="210"/>
      <c r="H1" s="210"/>
      <c r="I1" s="210"/>
      <c r="J1" s="210"/>
      <c r="K1" s="210"/>
      <c r="L1" s="210"/>
      <c r="M1" s="210"/>
      <c r="N1" s="210"/>
      <c r="O1" s="210"/>
      <c r="P1" s="210"/>
      <c r="Q1" s="210"/>
      <c r="R1" s="210"/>
      <c r="S1" s="210"/>
      <c r="T1" s="210"/>
      <c r="U1" s="210"/>
      <c r="V1" s="210"/>
      <c r="W1" s="210"/>
      <c r="X1" s="116"/>
      <c r="Y1" s="116"/>
      <c r="Z1" s="116"/>
      <c r="AA1" s="200" t="s">
        <v>27</v>
      </c>
      <c r="AB1" s="200"/>
      <c r="AC1" s="200"/>
      <c r="AD1" s="200"/>
      <c r="AE1" s="200"/>
      <c r="AF1" s="200"/>
      <c r="AG1" s="153"/>
      <c r="AH1" s="153"/>
      <c r="AI1" s="152"/>
      <c r="AJ1" s="152"/>
    </row>
    <row r="2" spans="1:46" ht="38.25" thickBot="1" x14ac:dyDescent="0.55000000000000004">
      <c r="A2" s="20"/>
      <c r="B2" s="20"/>
      <c r="C2" s="20"/>
      <c r="D2" s="199" t="s">
        <v>569</v>
      </c>
      <c r="E2" s="199"/>
      <c r="F2" s="199"/>
      <c r="G2" s="199"/>
      <c r="H2" s="199"/>
      <c r="I2" s="199"/>
      <c r="J2" s="199"/>
      <c r="K2" s="199"/>
      <c r="L2" s="199"/>
      <c r="M2" s="199"/>
      <c r="N2" s="199"/>
      <c r="O2" s="199"/>
      <c r="P2" s="199"/>
      <c r="Q2" s="199"/>
      <c r="R2" s="199"/>
      <c r="S2" s="199"/>
      <c r="T2" s="199"/>
      <c r="U2" s="199"/>
      <c r="V2" s="199"/>
      <c r="W2" s="199"/>
      <c r="X2" s="117"/>
      <c r="Y2" s="117"/>
      <c r="Z2" s="117"/>
      <c r="AA2" s="117"/>
      <c r="AB2" s="30"/>
      <c r="AC2" s="30"/>
      <c r="AD2" s="30"/>
      <c r="AE2" s="144"/>
      <c r="AF2" s="144"/>
      <c r="AG2" s="154"/>
      <c r="AH2" s="154"/>
      <c r="AI2" s="21" t="s">
        <v>20</v>
      </c>
      <c r="AJ2" s="21" t="s">
        <v>21</v>
      </c>
    </row>
    <row r="3" spans="1:46" x14ac:dyDescent="0.25">
      <c r="A3" s="20"/>
      <c r="B3" s="20"/>
      <c r="C3" s="20"/>
      <c r="D3" s="20" t="s">
        <v>34</v>
      </c>
      <c r="E3" s="20"/>
      <c r="F3" s="20"/>
      <c r="G3" s="20"/>
      <c r="H3" s="20"/>
      <c r="I3" s="20"/>
      <c r="J3" s="20"/>
      <c r="K3" s="20"/>
      <c r="L3" s="20"/>
      <c r="M3" s="20"/>
      <c r="N3" s="20"/>
      <c r="O3" s="20"/>
      <c r="P3" s="20"/>
      <c r="Q3" s="20"/>
      <c r="R3" s="20"/>
      <c r="S3" s="20"/>
      <c r="T3" s="20"/>
      <c r="U3" s="20"/>
      <c r="V3" s="20"/>
      <c r="W3" s="118"/>
      <c r="X3" s="118"/>
      <c r="Y3" s="118"/>
      <c r="Z3" s="118"/>
      <c r="AA3" s="118"/>
      <c r="AB3" s="20"/>
      <c r="AC3" s="20"/>
      <c r="AD3" s="20"/>
      <c r="AE3" s="145"/>
      <c r="AF3" s="145"/>
      <c r="AG3" s="155"/>
      <c r="AH3" s="155"/>
      <c r="AI3" s="22" t="s">
        <v>22</v>
      </c>
      <c r="AJ3" s="23" t="s">
        <v>23</v>
      </c>
    </row>
    <row r="4" spans="1:46" ht="16.5" thickBot="1" x14ac:dyDescent="0.3">
      <c r="A4" s="20"/>
      <c r="B4" s="20"/>
      <c r="C4" s="20"/>
      <c r="D4" s="198" t="s">
        <v>36</v>
      </c>
      <c r="E4" s="198"/>
      <c r="F4" s="198"/>
      <c r="G4" s="198"/>
      <c r="H4" s="198"/>
      <c r="I4" s="198"/>
      <c r="J4" s="198"/>
      <c r="K4" s="198"/>
      <c r="L4" s="198"/>
      <c r="M4" s="198"/>
      <c r="N4" s="198"/>
      <c r="O4" s="198"/>
      <c r="P4" s="198"/>
      <c r="Q4" s="198"/>
      <c r="R4" s="198"/>
      <c r="S4" s="198"/>
      <c r="T4" s="198"/>
      <c r="U4" s="198"/>
      <c r="V4" s="198"/>
      <c r="W4" s="198"/>
      <c r="X4" s="119"/>
      <c r="Y4" s="119"/>
      <c r="Z4" s="119"/>
      <c r="AA4" s="119"/>
      <c r="AB4" s="49"/>
      <c r="AC4" s="49"/>
      <c r="AD4" s="49"/>
      <c r="AE4" s="146"/>
      <c r="AF4" s="147"/>
      <c r="AG4" s="156"/>
      <c r="AH4" s="156"/>
      <c r="AI4" s="24" t="s">
        <v>24</v>
      </c>
      <c r="AJ4" s="25" t="s">
        <v>25</v>
      </c>
    </row>
    <row r="5" spans="1:46" x14ac:dyDescent="0.25">
      <c r="A5" s="20"/>
      <c r="B5" s="20"/>
      <c r="C5" s="20"/>
      <c r="D5" s="20"/>
      <c r="E5" s="20"/>
      <c r="F5" s="20"/>
      <c r="G5" s="20"/>
      <c r="H5" s="20"/>
      <c r="I5" s="20"/>
      <c r="J5" s="20"/>
      <c r="K5" s="20"/>
      <c r="L5" s="20"/>
      <c r="M5" s="20"/>
      <c r="N5" s="20"/>
      <c r="O5" s="20"/>
      <c r="P5" s="20"/>
      <c r="Q5" s="20"/>
      <c r="R5" s="20"/>
      <c r="S5" s="20"/>
      <c r="T5" s="20"/>
      <c r="U5" s="20"/>
      <c r="V5" s="20"/>
      <c r="W5" s="118"/>
      <c r="X5" s="118"/>
      <c r="Y5" s="118"/>
      <c r="Z5" s="118"/>
      <c r="AA5" s="118"/>
      <c r="AB5" s="20"/>
      <c r="AC5" s="20"/>
      <c r="AD5" s="20"/>
      <c r="AE5" s="145"/>
      <c r="AF5" s="145"/>
      <c r="AG5" s="155"/>
      <c r="AH5" s="155"/>
      <c r="AI5" s="36" t="s">
        <v>26</v>
      </c>
      <c r="AJ5" s="37">
        <v>100</v>
      </c>
    </row>
    <row r="6" spans="1:46" ht="40.5" customHeight="1" x14ac:dyDescent="0.25">
      <c r="A6" s="207" t="s">
        <v>75</v>
      </c>
      <c r="B6" s="208"/>
      <c r="C6" s="208"/>
      <c r="D6" s="208"/>
      <c r="E6" s="208"/>
      <c r="F6" s="208"/>
      <c r="G6" s="209"/>
      <c r="H6" s="213" t="s">
        <v>71</v>
      </c>
      <c r="I6" s="214"/>
      <c r="J6" s="214"/>
      <c r="K6" s="215"/>
      <c r="L6" s="207" t="s">
        <v>40</v>
      </c>
      <c r="M6" s="208"/>
      <c r="N6" s="209"/>
      <c r="O6" s="203" t="s">
        <v>52</v>
      </c>
      <c r="P6" s="204"/>
      <c r="Q6" s="216" t="s">
        <v>574</v>
      </c>
      <c r="R6" s="217"/>
      <c r="S6" s="217"/>
      <c r="T6" s="217"/>
      <c r="U6" s="217"/>
      <c r="V6" s="218"/>
      <c r="W6" s="201" t="s">
        <v>48</v>
      </c>
      <c r="X6" s="201"/>
      <c r="Y6" s="201"/>
      <c r="Z6" s="201"/>
      <c r="AA6" s="201"/>
      <c r="AB6" s="202" t="s">
        <v>37</v>
      </c>
      <c r="AC6" s="202"/>
      <c r="AD6" s="202"/>
      <c r="AE6" s="205" t="s">
        <v>74</v>
      </c>
      <c r="AF6" s="206"/>
      <c r="AG6" s="211" t="s">
        <v>73</v>
      </c>
      <c r="AH6" s="212"/>
      <c r="AI6" s="219" t="s">
        <v>72</v>
      </c>
      <c r="AJ6" s="220"/>
      <c r="AM6" t="s">
        <v>9</v>
      </c>
      <c r="AN6" t="s">
        <v>9</v>
      </c>
    </row>
    <row r="7" spans="1:46" ht="56.25" x14ac:dyDescent="0.25">
      <c r="A7" s="7" t="s">
        <v>38</v>
      </c>
      <c r="B7" s="8" t="s">
        <v>3</v>
      </c>
      <c r="C7" s="6" t="s">
        <v>53</v>
      </c>
      <c r="D7" s="8" t="s">
        <v>28</v>
      </c>
      <c r="E7" s="8" t="s">
        <v>4</v>
      </c>
      <c r="F7" s="42" t="s">
        <v>1</v>
      </c>
      <c r="G7" s="6" t="s">
        <v>5</v>
      </c>
      <c r="H7" s="8" t="s">
        <v>49</v>
      </c>
      <c r="I7" s="8" t="s">
        <v>2</v>
      </c>
      <c r="J7" s="42" t="s">
        <v>41</v>
      </c>
      <c r="K7" s="6" t="s">
        <v>7</v>
      </c>
      <c r="L7" s="44" t="s">
        <v>44</v>
      </c>
      <c r="M7" s="45" t="s">
        <v>54</v>
      </c>
      <c r="N7" s="45" t="s">
        <v>29</v>
      </c>
      <c r="O7" s="44" t="s">
        <v>47</v>
      </c>
      <c r="P7" s="45" t="s">
        <v>46</v>
      </c>
      <c r="Q7" s="44" t="s">
        <v>547</v>
      </c>
      <c r="R7" s="44" t="s">
        <v>548</v>
      </c>
      <c r="S7" s="45" t="s">
        <v>549</v>
      </c>
      <c r="T7" s="45" t="s">
        <v>550</v>
      </c>
      <c r="U7" s="44" t="s">
        <v>551</v>
      </c>
      <c r="V7" s="44" t="s">
        <v>552</v>
      </c>
      <c r="W7" s="120" t="s">
        <v>30</v>
      </c>
      <c r="X7" s="121" t="s">
        <v>31</v>
      </c>
      <c r="Y7" s="121" t="s">
        <v>76</v>
      </c>
      <c r="Z7" s="122" t="s">
        <v>39</v>
      </c>
      <c r="AA7" s="121" t="s">
        <v>32</v>
      </c>
      <c r="AB7" s="6" t="s">
        <v>33</v>
      </c>
      <c r="AC7" s="7" t="s">
        <v>62</v>
      </c>
      <c r="AD7" s="6" t="s">
        <v>77</v>
      </c>
      <c r="AE7" s="148" t="s">
        <v>78</v>
      </c>
      <c r="AF7" s="149" t="s">
        <v>79</v>
      </c>
      <c r="AG7" s="157" t="s">
        <v>80</v>
      </c>
      <c r="AH7" s="158" t="s">
        <v>81</v>
      </c>
      <c r="AI7" s="41" t="s">
        <v>51</v>
      </c>
      <c r="AJ7" s="43" t="s">
        <v>50</v>
      </c>
      <c r="AM7" s="40" t="s">
        <v>63</v>
      </c>
      <c r="AN7" s="40" t="s">
        <v>64</v>
      </c>
      <c r="AO7" s="40" t="s">
        <v>65</v>
      </c>
      <c r="AP7" s="40" t="s">
        <v>66</v>
      </c>
      <c r="AQ7" s="40" t="s">
        <v>67</v>
      </c>
      <c r="AR7" s="40" t="s">
        <v>68</v>
      </c>
      <c r="AS7" s="40" t="s">
        <v>69</v>
      </c>
      <c r="AT7" s="40" t="s">
        <v>70</v>
      </c>
    </row>
    <row r="8" spans="1:46" ht="115.5" customHeight="1" x14ac:dyDescent="0.25">
      <c r="A8" s="80" t="s">
        <v>438</v>
      </c>
      <c r="B8" s="81" t="s">
        <v>296</v>
      </c>
      <c r="C8" s="81" t="s">
        <v>91</v>
      </c>
      <c r="D8" s="81" t="s">
        <v>298</v>
      </c>
      <c r="E8" s="81" t="s">
        <v>297</v>
      </c>
      <c r="F8" s="80">
        <v>1</v>
      </c>
      <c r="G8" s="81" t="s">
        <v>299</v>
      </c>
      <c r="H8" s="16">
        <v>272</v>
      </c>
      <c r="I8" s="16" t="s">
        <v>295</v>
      </c>
      <c r="J8" s="80" t="s">
        <v>334</v>
      </c>
      <c r="K8" s="81" t="s">
        <v>300</v>
      </c>
      <c r="L8" s="81" t="s">
        <v>573</v>
      </c>
      <c r="M8" s="81" t="s">
        <v>464</v>
      </c>
      <c r="N8" s="81" t="s">
        <v>301</v>
      </c>
      <c r="O8" s="81">
        <v>3</v>
      </c>
      <c r="P8" s="80">
        <v>1</v>
      </c>
      <c r="Q8" s="103">
        <v>0</v>
      </c>
      <c r="R8" s="81" t="s">
        <v>441</v>
      </c>
      <c r="S8" s="104">
        <v>0</v>
      </c>
      <c r="T8" s="81" t="s">
        <v>441</v>
      </c>
      <c r="U8" s="104">
        <v>0</v>
      </c>
      <c r="V8" s="81" t="s">
        <v>441</v>
      </c>
      <c r="W8" s="127">
        <v>44887.708080000004</v>
      </c>
      <c r="X8" s="127">
        <v>44887.708080000004</v>
      </c>
      <c r="Y8" s="127">
        <v>133.80119999999999</v>
      </c>
      <c r="Z8" s="127">
        <v>17217.320159999999</v>
      </c>
      <c r="AA8" s="127">
        <v>27670.387920000005</v>
      </c>
      <c r="AB8" s="80">
        <v>1</v>
      </c>
      <c r="AC8" s="80">
        <v>1</v>
      </c>
      <c r="AD8" s="80">
        <v>0</v>
      </c>
      <c r="AE8" s="127">
        <v>44828.55</v>
      </c>
      <c r="AF8" s="127">
        <v>44991.53</v>
      </c>
      <c r="AG8" s="159">
        <f>AD8/AB8</f>
        <v>0</v>
      </c>
      <c r="AH8" s="159">
        <f>AD8/AC8</f>
        <v>0</v>
      </c>
      <c r="AI8" s="183"/>
      <c r="AJ8" s="38"/>
      <c r="AM8" t="s">
        <v>9</v>
      </c>
    </row>
    <row r="9" spans="1:46" ht="115.5" customHeight="1" x14ac:dyDescent="0.25">
      <c r="A9" s="80" t="s">
        <v>438</v>
      </c>
      <c r="B9" s="81" t="s">
        <v>296</v>
      </c>
      <c r="C9" s="81" t="s">
        <v>91</v>
      </c>
      <c r="D9" s="81" t="s">
        <v>298</v>
      </c>
      <c r="E9" s="81" t="s">
        <v>297</v>
      </c>
      <c r="F9" s="80">
        <v>2</v>
      </c>
      <c r="G9" s="81" t="s">
        <v>299</v>
      </c>
      <c r="H9" s="16">
        <v>272</v>
      </c>
      <c r="I9" s="16" t="s">
        <v>295</v>
      </c>
      <c r="J9" s="80" t="s">
        <v>409</v>
      </c>
      <c r="K9" s="17" t="s">
        <v>410</v>
      </c>
      <c r="L9" s="81" t="s">
        <v>573</v>
      </c>
      <c r="M9" s="81" t="s">
        <v>464</v>
      </c>
      <c r="N9" s="81" t="s">
        <v>411</v>
      </c>
      <c r="O9" s="81">
        <v>1</v>
      </c>
      <c r="P9" s="80">
        <v>1</v>
      </c>
      <c r="Q9" s="103">
        <v>1</v>
      </c>
      <c r="R9" s="81" t="s">
        <v>514</v>
      </c>
      <c r="S9" s="104">
        <v>0</v>
      </c>
      <c r="T9" s="81" t="s">
        <v>441</v>
      </c>
      <c r="U9" s="104">
        <v>0</v>
      </c>
      <c r="V9" s="81" t="s">
        <v>441</v>
      </c>
      <c r="W9" s="127">
        <v>29925.138719999999</v>
      </c>
      <c r="X9" s="127">
        <v>29925.138719999999</v>
      </c>
      <c r="Y9" s="127">
        <v>89.200800000000001</v>
      </c>
      <c r="Z9" s="127">
        <v>11478.213439999998</v>
      </c>
      <c r="AA9" s="127">
        <v>18446.925280000003</v>
      </c>
      <c r="AB9" s="80">
        <v>1</v>
      </c>
      <c r="AC9" s="80">
        <v>1</v>
      </c>
      <c r="AD9" s="80">
        <v>1</v>
      </c>
      <c r="AE9" s="127">
        <v>29885.7</v>
      </c>
      <c r="AF9" s="127">
        <v>29994.35</v>
      </c>
      <c r="AG9" s="159">
        <f t="shared" ref="AG9:AG33" si="0">AD9/AB9</f>
        <v>1</v>
      </c>
      <c r="AH9" s="159">
        <f t="shared" ref="AH9:AH33" si="1">AD9/AC9</f>
        <v>1</v>
      </c>
      <c r="AI9" s="183"/>
      <c r="AJ9" s="38"/>
    </row>
    <row r="10" spans="1:46" ht="115.5" customHeight="1" x14ac:dyDescent="0.25">
      <c r="A10" s="80" t="s">
        <v>438</v>
      </c>
      <c r="B10" s="81" t="s">
        <v>296</v>
      </c>
      <c r="C10" s="81" t="s">
        <v>91</v>
      </c>
      <c r="D10" s="81" t="s">
        <v>298</v>
      </c>
      <c r="E10" s="81" t="s">
        <v>297</v>
      </c>
      <c r="F10" s="80">
        <v>3</v>
      </c>
      <c r="G10" s="81" t="s">
        <v>299</v>
      </c>
      <c r="H10" s="16">
        <v>272</v>
      </c>
      <c r="I10" s="16" t="s">
        <v>295</v>
      </c>
      <c r="J10" s="80" t="s">
        <v>412</v>
      </c>
      <c r="K10" s="81" t="s">
        <v>413</v>
      </c>
      <c r="L10" s="81" t="s">
        <v>573</v>
      </c>
      <c r="M10" s="81" t="s">
        <v>464</v>
      </c>
      <c r="N10" s="81" t="s">
        <v>439</v>
      </c>
      <c r="O10" s="81">
        <v>2</v>
      </c>
      <c r="P10" s="81">
        <v>6</v>
      </c>
      <c r="Q10" s="171">
        <v>0</v>
      </c>
      <c r="R10" s="81" t="s">
        <v>553</v>
      </c>
      <c r="S10" s="104">
        <v>0</v>
      </c>
      <c r="T10" s="81" t="s">
        <v>441</v>
      </c>
      <c r="U10" s="104">
        <v>0</v>
      </c>
      <c r="V10" s="81" t="s">
        <v>441</v>
      </c>
      <c r="W10" s="127">
        <v>74812.846799999999</v>
      </c>
      <c r="X10" s="127">
        <v>74812.846799999999</v>
      </c>
      <c r="Y10" s="127">
        <v>223.00200000000001</v>
      </c>
      <c r="Z10" s="127">
        <v>28695.533599999995</v>
      </c>
      <c r="AA10" s="127">
        <v>46117.313200000004</v>
      </c>
      <c r="AB10" s="81">
        <v>6</v>
      </c>
      <c r="AC10" s="81">
        <v>6</v>
      </c>
      <c r="AD10" s="80">
        <v>0</v>
      </c>
      <c r="AE10" s="127">
        <v>74714.240000000005</v>
      </c>
      <c r="AF10" s="127">
        <v>74985.88</v>
      </c>
      <c r="AG10" s="159">
        <f t="shared" si="0"/>
        <v>0</v>
      </c>
      <c r="AH10" s="159">
        <f t="shared" si="1"/>
        <v>0</v>
      </c>
      <c r="AI10" s="183"/>
      <c r="AJ10" s="38"/>
    </row>
    <row r="11" spans="1:46" s="165" customFormat="1" ht="115.5" customHeight="1" x14ac:dyDescent="0.25">
      <c r="A11" s="80" t="s">
        <v>438</v>
      </c>
      <c r="B11" s="81" t="s">
        <v>296</v>
      </c>
      <c r="C11" s="81" t="s">
        <v>91</v>
      </c>
      <c r="D11" s="81" t="s">
        <v>298</v>
      </c>
      <c r="E11" s="81" t="s">
        <v>297</v>
      </c>
      <c r="F11" s="80">
        <v>1</v>
      </c>
      <c r="G11" s="81" t="s">
        <v>307</v>
      </c>
      <c r="H11" s="16">
        <v>274</v>
      </c>
      <c r="I11" s="16" t="s">
        <v>306</v>
      </c>
      <c r="J11" s="80" t="s">
        <v>414</v>
      </c>
      <c r="K11" s="81" t="s">
        <v>333</v>
      </c>
      <c r="L11" s="81" t="s">
        <v>573</v>
      </c>
      <c r="M11" s="81" t="s">
        <v>464</v>
      </c>
      <c r="N11" s="81" t="s">
        <v>329</v>
      </c>
      <c r="O11" s="81">
        <v>55</v>
      </c>
      <c r="P11" s="81">
        <v>20</v>
      </c>
      <c r="Q11" s="81">
        <v>5</v>
      </c>
      <c r="R11" s="81" t="s">
        <v>502</v>
      </c>
      <c r="S11" s="104">
        <v>3</v>
      </c>
      <c r="T11" s="81" t="s">
        <v>502</v>
      </c>
      <c r="U11" s="104">
        <v>0</v>
      </c>
      <c r="V11" s="81" t="s">
        <v>502</v>
      </c>
      <c r="W11" s="127">
        <v>448877.0808</v>
      </c>
      <c r="X11" s="127">
        <v>448877.0808</v>
      </c>
      <c r="Y11" s="127">
        <v>1338.0120000000002</v>
      </c>
      <c r="Z11" s="127">
        <v>172173.20159999997</v>
      </c>
      <c r="AA11" s="127">
        <v>276703.87920000002</v>
      </c>
      <c r="AB11" s="81">
        <v>20</v>
      </c>
      <c r="AC11" s="81">
        <v>20</v>
      </c>
      <c r="AD11" s="131">
        <v>13</v>
      </c>
      <c r="AE11" s="127">
        <v>448285.47</v>
      </c>
      <c r="AF11" s="127">
        <v>449915.26</v>
      </c>
      <c r="AG11" s="159">
        <f t="shared" si="0"/>
        <v>0.65</v>
      </c>
      <c r="AH11" s="159">
        <f t="shared" si="1"/>
        <v>0.65</v>
      </c>
      <c r="AI11" s="183"/>
      <c r="AJ11" s="164"/>
    </row>
    <row r="12" spans="1:46" ht="115.5" customHeight="1" x14ac:dyDescent="0.25">
      <c r="A12" s="80" t="s">
        <v>438</v>
      </c>
      <c r="B12" s="81" t="s">
        <v>296</v>
      </c>
      <c r="C12" s="81" t="s">
        <v>91</v>
      </c>
      <c r="D12" s="81" t="s">
        <v>298</v>
      </c>
      <c r="E12" s="81" t="s">
        <v>297</v>
      </c>
      <c r="F12" s="80">
        <v>1</v>
      </c>
      <c r="G12" s="81" t="s">
        <v>332</v>
      </c>
      <c r="H12" s="16">
        <v>274</v>
      </c>
      <c r="I12" s="16" t="s">
        <v>331</v>
      </c>
      <c r="J12" s="80" t="s">
        <v>414</v>
      </c>
      <c r="K12" s="81" t="s">
        <v>300</v>
      </c>
      <c r="L12" s="81" t="s">
        <v>573</v>
      </c>
      <c r="M12" s="81" t="s">
        <v>464</v>
      </c>
      <c r="N12" s="81" t="s">
        <v>335</v>
      </c>
      <c r="O12" s="81">
        <v>200</v>
      </c>
      <c r="P12" s="80">
        <v>200</v>
      </c>
      <c r="Q12" s="103">
        <v>21</v>
      </c>
      <c r="R12" s="81" t="s">
        <v>515</v>
      </c>
      <c r="S12" s="104">
        <v>30</v>
      </c>
      <c r="T12" s="81" t="s">
        <v>515</v>
      </c>
      <c r="U12" s="104">
        <v>14</v>
      </c>
      <c r="V12" s="81" t="s">
        <v>515</v>
      </c>
      <c r="W12" s="127">
        <v>233416.082016</v>
      </c>
      <c r="X12" s="127">
        <v>233416.082016</v>
      </c>
      <c r="Y12" s="127">
        <v>695.76623999999993</v>
      </c>
      <c r="Z12" s="127">
        <v>89530.064831999989</v>
      </c>
      <c r="AA12" s="127">
        <v>143886.01718400003</v>
      </c>
      <c r="AB12" s="80">
        <v>200</v>
      </c>
      <c r="AC12" s="80">
        <v>200</v>
      </c>
      <c r="AD12" s="80">
        <v>139</v>
      </c>
      <c r="AE12" s="127">
        <v>233108.44</v>
      </c>
      <c r="AF12" s="127">
        <v>233955.93</v>
      </c>
      <c r="AG12" s="159">
        <f t="shared" si="0"/>
        <v>0.69499999999999995</v>
      </c>
      <c r="AH12" s="159">
        <f t="shared" si="1"/>
        <v>0.69499999999999995</v>
      </c>
      <c r="AI12" s="183"/>
      <c r="AJ12" s="38"/>
    </row>
    <row r="13" spans="1:46" ht="115.5" customHeight="1" x14ac:dyDescent="0.25">
      <c r="A13" s="80" t="s">
        <v>438</v>
      </c>
      <c r="B13" s="81" t="s">
        <v>296</v>
      </c>
      <c r="C13" s="81" t="s">
        <v>91</v>
      </c>
      <c r="D13" s="81" t="s">
        <v>298</v>
      </c>
      <c r="E13" s="81" t="s">
        <v>297</v>
      </c>
      <c r="F13" s="80">
        <v>2</v>
      </c>
      <c r="G13" s="81" t="s">
        <v>332</v>
      </c>
      <c r="H13" s="16">
        <v>274</v>
      </c>
      <c r="I13" s="16" t="s">
        <v>331</v>
      </c>
      <c r="J13" s="80" t="s">
        <v>415</v>
      </c>
      <c r="K13" s="81" t="s">
        <v>416</v>
      </c>
      <c r="L13" s="81" t="s">
        <v>573</v>
      </c>
      <c r="M13" s="81" t="s">
        <v>464</v>
      </c>
      <c r="N13" s="87" t="s">
        <v>480</v>
      </c>
      <c r="O13" s="81">
        <v>200</v>
      </c>
      <c r="P13" s="80">
        <v>210</v>
      </c>
      <c r="Q13" s="103">
        <v>0</v>
      </c>
      <c r="R13" s="81" t="s">
        <v>559</v>
      </c>
      <c r="S13" s="104">
        <v>0</v>
      </c>
      <c r="T13" s="81" t="s">
        <v>559</v>
      </c>
      <c r="U13" s="104">
        <v>0</v>
      </c>
      <c r="V13" s="81" t="s">
        <v>559</v>
      </c>
      <c r="W13" s="127">
        <v>350124.12302400003</v>
      </c>
      <c r="X13" s="127">
        <v>350124.12302400003</v>
      </c>
      <c r="Y13" s="127">
        <v>1043.6493600000001</v>
      </c>
      <c r="Z13" s="127">
        <v>134295.09724799998</v>
      </c>
      <c r="AA13" s="127">
        <v>215829.02577600002</v>
      </c>
      <c r="AB13" s="80">
        <v>210</v>
      </c>
      <c r="AC13" s="80">
        <v>210</v>
      </c>
      <c r="AD13" s="80">
        <v>0</v>
      </c>
      <c r="AE13" s="127">
        <v>349662.66</v>
      </c>
      <c r="AF13" s="127">
        <v>350933.9</v>
      </c>
      <c r="AG13" s="159">
        <f t="shared" si="0"/>
        <v>0</v>
      </c>
      <c r="AH13" s="159">
        <f t="shared" si="1"/>
        <v>0</v>
      </c>
      <c r="AI13" s="183"/>
      <c r="AJ13" s="38"/>
    </row>
    <row r="14" spans="1:46" ht="115.5" customHeight="1" x14ac:dyDescent="0.25">
      <c r="A14" s="80" t="s">
        <v>438</v>
      </c>
      <c r="B14" s="81" t="s">
        <v>296</v>
      </c>
      <c r="C14" s="81" t="s">
        <v>91</v>
      </c>
      <c r="D14" s="81" t="s">
        <v>298</v>
      </c>
      <c r="E14" s="81" t="s">
        <v>297</v>
      </c>
      <c r="F14" s="93">
        <v>1</v>
      </c>
      <c r="G14" s="94" t="s">
        <v>339</v>
      </c>
      <c r="H14" s="93">
        <v>310</v>
      </c>
      <c r="I14" s="94" t="s">
        <v>338</v>
      </c>
      <c r="J14" s="93" t="s">
        <v>417</v>
      </c>
      <c r="K14" s="94" t="s">
        <v>340</v>
      </c>
      <c r="L14" s="81" t="s">
        <v>573</v>
      </c>
      <c r="M14" s="81" t="s">
        <v>464</v>
      </c>
      <c r="N14" s="94" t="s">
        <v>341</v>
      </c>
      <c r="O14" s="81" t="s">
        <v>441</v>
      </c>
      <c r="P14" s="80">
        <v>1</v>
      </c>
      <c r="Q14" s="104" t="s">
        <v>516</v>
      </c>
      <c r="R14" s="81" t="s">
        <v>441</v>
      </c>
      <c r="S14" s="81" t="s">
        <v>441</v>
      </c>
      <c r="T14" s="81" t="s">
        <v>441</v>
      </c>
      <c r="U14" s="81" t="s">
        <v>441</v>
      </c>
      <c r="V14" s="81" t="s">
        <v>441</v>
      </c>
      <c r="W14" s="127">
        <v>44887.708080000004</v>
      </c>
      <c r="X14" s="127">
        <v>44887.708080000004</v>
      </c>
      <c r="Y14" s="127">
        <v>133.80119999999999</v>
      </c>
      <c r="Z14" s="127">
        <v>17217.320159999999</v>
      </c>
      <c r="AA14" s="127">
        <v>27670.387920000005</v>
      </c>
      <c r="AB14" s="80">
        <v>1</v>
      </c>
      <c r="AC14" s="80">
        <v>1</v>
      </c>
      <c r="AD14" s="80">
        <v>0</v>
      </c>
      <c r="AE14" s="127">
        <v>44828.55</v>
      </c>
      <c r="AF14" s="127">
        <v>44991.53</v>
      </c>
      <c r="AG14" s="159">
        <f t="shared" si="0"/>
        <v>0</v>
      </c>
      <c r="AH14" s="159">
        <f t="shared" si="1"/>
        <v>0</v>
      </c>
      <c r="AI14" s="183"/>
      <c r="AJ14" s="38"/>
    </row>
    <row r="15" spans="1:46" ht="115.5" customHeight="1" x14ac:dyDescent="0.25">
      <c r="A15" s="80" t="s">
        <v>438</v>
      </c>
      <c r="B15" s="81" t="s">
        <v>296</v>
      </c>
      <c r="C15" s="81" t="s">
        <v>91</v>
      </c>
      <c r="D15" s="81" t="s">
        <v>298</v>
      </c>
      <c r="E15" s="81" t="s">
        <v>297</v>
      </c>
      <c r="F15" s="93">
        <v>2</v>
      </c>
      <c r="G15" s="94" t="s">
        <v>339</v>
      </c>
      <c r="H15" s="93">
        <v>310</v>
      </c>
      <c r="I15" s="94" t="s">
        <v>338</v>
      </c>
      <c r="J15" s="93" t="s">
        <v>418</v>
      </c>
      <c r="K15" s="94" t="s">
        <v>419</v>
      </c>
      <c r="L15" s="81" t="s">
        <v>573</v>
      </c>
      <c r="M15" s="81" t="s">
        <v>464</v>
      </c>
      <c r="N15" s="87" t="s">
        <v>440</v>
      </c>
      <c r="O15" s="81" t="s">
        <v>441</v>
      </c>
      <c r="P15" s="80">
        <v>1</v>
      </c>
      <c r="Q15" s="104" t="s">
        <v>516</v>
      </c>
      <c r="R15" s="81" t="s">
        <v>441</v>
      </c>
      <c r="S15" s="81" t="s">
        <v>441</v>
      </c>
      <c r="T15" s="81" t="s">
        <v>441</v>
      </c>
      <c r="U15" s="81">
        <v>1</v>
      </c>
      <c r="V15" s="81" t="s">
        <v>554</v>
      </c>
      <c r="W15" s="127">
        <v>44887.708080000004</v>
      </c>
      <c r="X15" s="127">
        <v>44887.708080000004</v>
      </c>
      <c r="Y15" s="127">
        <v>133.80119999999999</v>
      </c>
      <c r="Z15" s="127">
        <v>17217.320159999999</v>
      </c>
      <c r="AA15" s="127">
        <v>27670.387920000005</v>
      </c>
      <c r="AB15" s="80">
        <v>1</v>
      </c>
      <c r="AC15" s="80">
        <v>1</v>
      </c>
      <c r="AD15" s="80">
        <v>0</v>
      </c>
      <c r="AE15" s="127">
        <v>44828.55</v>
      </c>
      <c r="AF15" s="127">
        <v>44991.53</v>
      </c>
      <c r="AG15" s="159">
        <f t="shared" si="0"/>
        <v>0</v>
      </c>
      <c r="AH15" s="159">
        <f t="shared" si="1"/>
        <v>0</v>
      </c>
      <c r="AI15" s="183"/>
      <c r="AJ15" s="38"/>
    </row>
    <row r="16" spans="1:46" s="165" customFormat="1" ht="115.5" customHeight="1" x14ac:dyDescent="0.25">
      <c r="A16" s="170" t="s">
        <v>438</v>
      </c>
      <c r="B16" s="171" t="s">
        <v>543</v>
      </c>
      <c r="C16" s="171" t="s">
        <v>91</v>
      </c>
      <c r="D16" s="171" t="s">
        <v>298</v>
      </c>
      <c r="E16" s="171" t="s">
        <v>297</v>
      </c>
      <c r="F16" s="170">
        <v>1</v>
      </c>
      <c r="G16" s="171" t="s">
        <v>315</v>
      </c>
      <c r="H16" s="172">
        <v>329</v>
      </c>
      <c r="I16" s="172" t="s">
        <v>346</v>
      </c>
      <c r="J16" s="170" t="s">
        <v>420</v>
      </c>
      <c r="K16" s="171" t="s">
        <v>348</v>
      </c>
      <c r="L16" s="171" t="s">
        <v>573</v>
      </c>
      <c r="M16" s="171" t="s">
        <v>464</v>
      </c>
      <c r="N16" s="171" t="s">
        <v>349</v>
      </c>
      <c r="O16" s="171">
        <v>120</v>
      </c>
      <c r="P16" s="170">
        <v>115</v>
      </c>
      <c r="Q16" s="173">
        <v>6</v>
      </c>
      <c r="R16" s="171" t="s">
        <v>503</v>
      </c>
      <c r="S16" s="174">
        <v>7</v>
      </c>
      <c r="T16" s="171" t="s">
        <v>503</v>
      </c>
      <c r="U16" s="174">
        <v>9</v>
      </c>
      <c r="V16" s="171" t="s">
        <v>503</v>
      </c>
      <c r="W16" s="175">
        <v>107730.49939199997</v>
      </c>
      <c r="X16" s="175">
        <v>107730.49939199997</v>
      </c>
      <c r="Y16" s="175">
        <v>321.12288000000001</v>
      </c>
      <c r="Z16" s="175">
        <v>41321.568383999998</v>
      </c>
      <c r="AA16" s="175">
        <v>66408.931008000014</v>
      </c>
      <c r="AB16" s="170">
        <v>115</v>
      </c>
      <c r="AC16" s="170">
        <v>115</v>
      </c>
      <c r="AD16" s="170">
        <v>82</v>
      </c>
      <c r="AE16" s="175">
        <v>107588.51</v>
      </c>
      <c r="AF16" s="175">
        <v>107979.66</v>
      </c>
      <c r="AG16" s="176">
        <f t="shared" si="0"/>
        <v>0.71304347826086956</v>
      </c>
      <c r="AH16" s="176">
        <f t="shared" si="1"/>
        <v>0.71304347826086956</v>
      </c>
      <c r="AI16" s="177"/>
      <c r="AJ16" s="164"/>
    </row>
    <row r="17" spans="1:36" s="165" customFormat="1" ht="115.5" customHeight="1" x14ac:dyDescent="0.25">
      <c r="A17" s="170" t="s">
        <v>438</v>
      </c>
      <c r="B17" s="171" t="s">
        <v>543</v>
      </c>
      <c r="C17" s="171" t="s">
        <v>91</v>
      </c>
      <c r="D17" s="171" t="s">
        <v>298</v>
      </c>
      <c r="E17" s="171" t="s">
        <v>297</v>
      </c>
      <c r="F17" s="170">
        <v>2</v>
      </c>
      <c r="G17" s="171" t="s">
        <v>315</v>
      </c>
      <c r="H17" s="172">
        <v>329</v>
      </c>
      <c r="I17" s="172" t="s">
        <v>346</v>
      </c>
      <c r="J17" s="170" t="s">
        <v>421</v>
      </c>
      <c r="K17" s="171" t="s">
        <v>350</v>
      </c>
      <c r="L17" s="171" t="s">
        <v>573</v>
      </c>
      <c r="M17" s="171" t="s">
        <v>464</v>
      </c>
      <c r="N17" s="171" t="s">
        <v>440</v>
      </c>
      <c r="O17" s="171">
        <v>1</v>
      </c>
      <c r="P17" s="170">
        <v>1</v>
      </c>
      <c r="Q17" s="174">
        <v>0</v>
      </c>
      <c r="R17" s="174" t="s">
        <v>517</v>
      </c>
      <c r="S17" s="174">
        <v>0</v>
      </c>
      <c r="T17" s="174" t="s">
        <v>517</v>
      </c>
      <c r="U17" s="174">
        <v>0</v>
      </c>
      <c r="V17" s="174" t="s">
        <v>517</v>
      </c>
      <c r="W17" s="175">
        <v>71820.332927999974</v>
      </c>
      <c r="X17" s="175">
        <v>71820.332927999974</v>
      </c>
      <c r="Y17" s="175">
        <v>214.08192</v>
      </c>
      <c r="Z17" s="175">
        <v>27547.712255999999</v>
      </c>
      <c r="AA17" s="175">
        <v>44272.620672000005</v>
      </c>
      <c r="AB17" s="170">
        <v>1</v>
      </c>
      <c r="AC17" s="170">
        <v>1</v>
      </c>
      <c r="AD17" s="170">
        <v>0</v>
      </c>
      <c r="AE17" s="175">
        <v>71725.67</v>
      </c>
      <c r="AF17" s="175">
        <v>71986.44</v>
      </c>
      <c r="AG17" s="176">
        <f t="shared" si="0"/>
        <v>0</v>
      </c>
      <c r="AH17" s="176">
        <f t="shared" si="1"/>
        <v>0</v>
      </c>
      <c r="AI17" s="177"/>
      <c r="AJ17" s="164"/>
    </row>
    <row r="18" spans="1:36" s="165" customFormat="1" ht="115.5" customHeight="1" x14ac:dyDescent="0.25">
      <c r="A18" s="170" t="s">
        <v>438</v>
      </c>
      <c r="B18" s="171" t="s">
        <v>543</v>
      </c>
      <c r="C18" s="171" t="s">
        <v>91</v>
      </c>
      <c r="D18" s="171" t="s">
        <v>298</v>
      </c>
      <c r="E18" s="171" t="s">
        <v>297</v>
      </c>
      <c r="F18" s="170">
        <v>1</v>
      </c>
      <c r="G18" s="171" t="s">
        <v>352</v>
      </c>
      <c r="H18" s="172">
        <v>329</v>
      </c>
      <c r="I18" s="172" t="s">
        <v>355</v>
      </c>
      <c r="J18" s="170" t="s">
        <v>421</v>
      </c>
      <c r="K18" s="178" t="s">
        <v>353</v>
      </c>
      <c r="L18" s="171" t="s">
        <v>573</v>
      </c>
      <c r="M18" s="171" t="s">
        <v>464</v>
      </c>
      <c r="N18" s="171" t="s">
        <v>329</v>
      </c>
      <c r="O18" s="171">
        <v>45</v>
      </c>
      <c r="P18" s="170">
        <v>58</v>
      </c>
      <c r="Q18" s="173">
        <v>18</v>
      </c>
      <c r="R18" s="171" t="s">
        <v>504</v>
      </c>
      <c r="S18" s="174">
        <v>21</v>
      </c>
      <c r="T18" s="171" t="s">
        <v>504</v>
      </c>
      <c r="U18" s="174">
        <v>21</v>
      </c>
      <c r="V18" s="171" t="s">
        <v>558</v>
      </c>
      <c r="W18" s="175">
        <v>161595.74908799995</v>
      </c>
      <c r="X18" s="175">
        <v>161595.74908799995</v>
      </c>
      <c r="Y18" s="175">
        <v>481.68432000000001</v>
      </c>
      <c r="Z18" s="175">
        <v>61982.35257599999</v>
      </c>
      <c r="AA18" s="175">
        <v>99613.396512000021</v>
      </c>
      <c r="AB18" s="170">
        <v>58</v>
      </c>
      <c r="AC18" s="170">
        <v>58</v>
      </c>
      <c r="AD18" s="170">
        <v>85</v>
      </c>
      <c r="AE18" s="175">
        <v>161382.76999999999</v>
      </c>
      <c r="AF18" s="175">
        <v>161969.49</v>
      </c>
      <c r="AG18" s="176">
        <f t="shared" si="0"/>
        <v>1.4655172413793103</v>
      </c>
      <c r="AH18" s="176">
        <f t="shared" si="1"/>
        <v>1.4655172413793103</v>
      </c>
      <c r="AI18" s="177"/>
      <c r="AJ18" s="164"/>
    </row>
    <row r="19" spans="1:36" s="165" customFormat="1" ht="115.5" customHeight="1" x14ac:dyDescent="0.25">
      <c r="A19" s="170" t="s">
        <v>438</v>
      </c>
      <c r="B19" s="171" t="s">
        <v>543</v>
      </c>
      <c r="C19" s="171" t="s">
        <v>91</v>
      </c>
      <c r="D19" s="171" t="s">
        <v>298</v>
      </c>
      <c r="E19" s="171" t="s">
        <v>297</v>
      </c>
      <c r="F19" s="169">
        <v>2</v>
      </c>
      <c r="G19" s="171" t="s">
        <v>352</v>
      </c>
      <c r="H19" s="172">
        <v>329</v>
      </c>
      <c r="I19" s="172" t="s">
        <v>355</v>
      </c>
      <c r="J19" s="170" t="s">
        <v>421</v>
      </c>
      <c r="K19" s="179" t="s">
        <v>354</v>
      </c>
      <c r="L19" s="171" t="s">
        <v>573</v>
      </c>
      <c r="M19" s="171" t="s">
        <v>464</v>
      </c>
      <c r="N19" s="171" t="s">
        <v>440</v>
      </c>
      <c r="O19" s="171">
        <v>1</v>
      </c>
      <c r="P19" s="170">
        <v>1</v>
      </c>
      <c r="Q19" s="174">
        <v>0</v>
      </c>
      <c r="R19" s="174" t="s">
        <v>518</v>
      </c>
      <c r="S19" s="174">
        <v>0</v>
      </c>
      <c r="T19" s="174" t="s">
        <v>518</v>
      </c>
      <c r="U19" s="174">
        <v>0</v>
      </c>
      <c r="V19" s="174" t="s">
        <v>518</v>
      </c>
      <c r="W19" s="175">
        <v>107730.49939199998</v>
      </c>
      <c r="X19" s="175">
        <v>107730.49939199998</v>
      </c>
      <c r="Y19" s="175">
        <v>321.12288000000001</v>
      </c>
      <c r="Z19" s="175">
        <v>41321.568383999998</v>
      </c>
      <c r="AA19" s="175">
        <v>66408.931008000014</v>
      </c>
      <c r="AB19" s="170">
        <v>1</v>
      </c>
      <c r="AC19" s="170">
        <v>1</v>
      </c>
      <c r="AD19" s="170">
        <v>0</v>
      </c>
      <c r="AE19" s="175">
        <v>107588.51</v>
      </c>
      <c r="AF19" s="175">
        <v>107979.66</v>
      </c>
      <c r="AG19" s="176">
        <f t="shared" si="0"/>
        <v>0</v>
      </c>
      <c r="AH19" s="176">
        <f t="shared" si="1"/>
        <v>0</v>
      </c>
      <c r="AI19" s="177"/>
      <c r="AJ19" s="164"/>
    </row>
    <row r="20" spans="1:36" s="165" customFormat="1" ht="115.5" customHeight="1" x14ac:dyDescent="0.25">
      <c r="A20" s="170" t="s">
        <v>438</v>
      </c>
      <c r="B20" s="171" t="s">
        <v>543</v>
      </c>
      <c r="C20" s="171" t="s">
        <v>91</v>
      </c>
      <c r="D20" s="171" t="s">
        <v>298</v>
      </c>
      <c r="E20" s="171" t="s">
        <v>297</v>
      </c>
      <c r="F20" s="170">
        <v>1</v>
      </c>
      <c r="G20" s="171" t="s">
        <v>357</v>
      </c>
      <c r="H20" s="172">
        <v>329</v>
      </c>
      <c r="I20" s="172" t="s">
        <v>356</v>
      </c>
      <c r="J20" s="170" t="s">
        <v>420</v>
      </c>
      <c r="K20" s="171" t="s">
        <v>358</v>
      </c>
      <c r="L20" s="171" t="s">
        <v>573</v>
      </c>
      <c r="M20" s="171" t="s">
        <v>464</v>
      </c>
      <c r="N20" s="171" t="s">
        <v>445</v>
      </c>
      <c r="O20" s="171">
        <v>32</v>
      </c>
      <c r="P20" s="170">
        <v>22</v>
      </c>
      <c r="Q20" s="173">
        <v>2</v>
      </c>
      <c r="R20" s="171" t="s">
        <v>555</v>
      </c>
      <c r="S20" s="174">
        <v>1</v>
      </c>
      <c r="T20" s="171" t="s">
        <v>555</v>
      </c>
      <c r="U20" s="174">
        <v>3</v>
      </c>
      <c r="V20" s="171" t="s">
        <v>509</v>
      </c>
      <c r="W20" s="175">
        <v>67331.562119999988</v>
      </c>
      <c r="X20" s="175">
        <v>67331.562119999988</v>
      </c>
      <c r="Y20" s="175">
        <v>200.70179999999999</v>
      </c>
      <c r="Z20" s="175">
        <v>25825.980239999997</v>
      </c>
      <c r="AA20" s="175">
        <v>41505.581880000005</v>
      </c>
      <c r="AB20" s="170">
        <v>22</v>
      </c>
      <c r="AC20" s="170">
        <v>22</v>
      </c>
      <c r="AD20" s="170">
        <v>13</v>
      </c>
      <c r="AE20" s="175">
        <v>67242.820000000007</v>
      </c>
      <c r="AF20" s="175">
        <v>67487.289999999994</v>
      </c>
      <c r="AG20" s="176">
        <f t="shared" si="0"/>
        <v>0.59090909090909094</v>
      </c>
      <c r="AH20" s="176">
        <f t="shared" si="1"/>
        <v>0.59090909090909094</v>
      </c>
      <c r="AI20" s="177"/>
      <c r="AJ20" s="164"/>
    </row>
    <row r="21" spans="1:36" s="165" customFormat="1" ht="115.5" customHeight="1" x14ac:dyDescent="0.25">
      <c r="A21" s="170" t="s">
        <v>438</v>
      </c>
      <c r="B21" s="171" t="s">
        <v>543</v>
      </c>
      <c r="C21" s="171" t="s">
        <v>91</v>
      </c>
      <c r="D21" s="171" t="s">
        <v>298</v>
      </c>
      <c r="E21" s="171" t="s">
        <v>297</v>
      </c>
      <c r="F21" s="170">
        <v>1</v>
      </c>
      <c r="G21" s="172" t="s">
        <v>361</v>
      </c>
      <c r="H21" s="172">
        <v>329</v>
      </c>
      <c r="I21" s="172" t="s">
        <v>360</v>
      </c>
      <c r="J21" s="170" t="s">
        <v>420</v>
      </c>
      <c r="K21" s="171" t="s">
        <v>362</v>
      </c>
      <c r="L21" s="171" t="s">
        <v>573</v>
      </c>
      <c r="M21" s="171" t="s">
        <v>464</v>
      </c>
      <c r="N21" s="171" t="s">
        <v>446</v>
      </c>
      <c r="O21" s="171">
        <v>50</v>
      </c>
      <c r="P21" s="170">
        <v>28</v>
      </c>
      <c r="Q21" s="173">
        <v>3</v>
      </c>
      <c r="R21" s="171" t="s">
        <v>510</v>
      </c>
      <c r="S21" s="174">
        <v>6</v>
      </c>
      <c r="T21" s="171" t="s">
        <v>510</v>
      </c>
      <c r="U21" s="174">
        <v>3</v>
      </c>
      <c r="V21" s="171" t="s">
        <v>510</v>
      </c>
      <c r="W21" s="175">
        <v>112219.27019999997</v>
      </c>
      <c r="X21" s="175">
        <v>112219.27019999997</v>
      </c>
      <c r="Y21" s="175">
        <v>334.50300000000004</v>
      </c>
      <c r="Z21" s="175">
        <v>43043.300399999993</v>
      </c>
      <c r="AA21" s="175">
        <v>69175.969800000006</v>
      </c>
      <c r="AB21" s="170">
        <v>28</v>
      </c>
      <c r="AC21" s="170">
        <v>28</v>
      </c>
      <c r="AD21" s="170">
        <v>21</v>
      </c>
      <c r="AE21" s="175">
        <v>112071.37</v>
      </c>
      <c r="AF21" s="175">
        <v>112478.81</v>
      </c>
      <c r="AG21" s="176">
        <f t="shared" si="0"/>
        <v>0.75</v>
      </c>
      <c r="AH21" s="176">
        <f t="shared" si="1"/>
        <v>0.75</v>
      </c>
      <c r="AI21" s="177"/>
      <c r="AJ21" s="164"/>
    </row>
    <row r="22" spans="1:36" s="165" customFormat="1" ht="115.5" customHeight="1" x14ac:dyDescent="0.25">
      <c r="A22" s="170" t="s">
        <v>438</v>
      </c>
      <c r="B22" s="171" t="s">
        <v>543</v>
      </c>
      <c r="C22" s="171" t="s">
        <v>91</v>
      </c>
      <c r="D22" s="171" t="s">
        <v>298</v>
      </c>
      <c r="E22" s="171" t="s">
        <v>297</v>
      </c>
      <c r="F22" s="170">
        <v>1</v>
      </c>
      <c r="G22" s="172" t="s">
        <v>366</v>
      </c>
      <c r="H22" s="172">
        <v>331</v>
      </c>
      <c r="I22" s="172" t="s">
        <v>561</v>
      </c>
      <c r="J22" s="170" t="s">
        <v>423</v>
      </c>
      <c r="K22" s="171" t="s">
        <v>367</v>
      </c>
      <c r="L22" s="171" t="s">
        <v>573</v>
      </c>
      <c r="M22" s="171" t="s">
        <v>464</v>
      </c>
      <c r="N22" s="171" t="s">
        <v>447</v>
      </c>
      <c r="O22" s="171">
        <v>417</v>
      </c>
      <c r="P22" s="170">
        <v>250</v>
      </c>
      <c r="Q22" s="173">
        <v>30</v>
      </c>
      <c r="R22" s="171" t="s">
        <v>505</v>
      </c>
      <c r="S22" s="174">
        <v>22</v>
      </c>
      <c r="T22" s="171" t="s">
        <v>505</v>
      </c>
      <c r="U22" s="174">
        <v>28</v>
      </c>
      <c r="V22" s="171" t="s">
        <v>505</v>
      </c>
      <c r="W22" s="175">
        <v>403989.37271999993</v>
      </c>
      <c r="X22" s="175">
        <v>403989.37271999993</v>
      </c>
      <c r="Y22" s="175">
        <v>1204.2108000000001</v>
      </c>
      <c r="Z22" s="175">
        <v>154955.88143999997</v>
      </c>
      <c r="AA22" s="175">
        <v>249033.49128000002</v>
      </c>
      <c r="AB22" s="170">
        <v>250</v>
      </c>
      <c r="AC22" s="170">
        <v>250</v>
      </c>
      <c r="AD22" s="170">
        <v>167</v>
      </c>
      <c r="AE22" s="175">
        <v>403456.92</v>
      </c>
      <c r="AF22" s="175">
        <v>404923.73</v>
      </c>
      <c r="AG22" s="176">
        <f t="shared" si="0"/>
        <v>0.66800000000000004</v>
      </c>
      <c r="AH22" s="176">
        <f t="shared" si="1"/>
        <v>0.66800000000000004</v>
      </c>
      <c r="AI22" s="177"/>
      <c r="AJ22" s="164"/>
    </row>
    <row r="23" spans="1:36" s="165" customFormat="1" ht="115.5" customHeight="1" x14ac:dyDescent="0.25">
      <c r="A23" s="170" t="s">
        <v>438</v>
      </c>
      <c r="B23" s="171" t="s">
        <v>543</v>
      </c>
      <c r="C23" s="171" t="s">
        <v>91</v>
      </c>
      <c r="D23" s="171" t="s">
        <v>298</v>
      </c>
      <c r="E23" s="171" t="s">
        <v>297</v>
      </c>
      <c r="F23" s="170">
        <v>1</v>
      </c>
      <c r="G23" s="171" t="s">
        <v>369</v>
      </c>
      <c r="H23" s="172">
        <v>331</v>
      </c>
      <c r="I23" s="172" t="s">
        <v>562</v>
      </c>
      <c r="J23" s="170" t="s">
        <v>423</v>
      </c>
      <c r="K23" s="171" t="s">
        <v>370</v>
      </c>
      <c r="L23" s="171" t="s">
        <v>573</v>
      </c>
      <c r="M23" s="171" t="s">
        <v>464</v>
      </c>
      <c r="N23" s="171" t="s">
        <v>452</v>
      </c>
      <c r="O23" s="171">
        <v>100</v>
      </c>
      <c r="P23" s="170">
        <v>80</v>
      </c>
      <c r="Q23" s="173">
        <v>2</v>
      </c>
      <c r="R23" s="171" t="s">
        <v>506</v>
      </c>
      <c r="S23" s="174">
        <v>9</v>
      </c>
      <c r="T23" s="171" t="s">
        <v>506</v>
      </c>
      <c r="U23" s="174">
        <v>9</v>
      </c>
      <c r="V23" s="171" t="s">
        <v>506</v>
      </c>
      <c r="W23" s="175">
        <v>224438.54039999994</v>
      </c>
      <c r="X23" s="175">
        <v>224438.54039999994</v>
      </c>
      <c r="Y23" s="175">
        <v>669.00600000000009</v>
      </c>
      <c r="Z23" s="175">
        <v>86086.600799999986</v>
      </c>
      <c r="AA23" s="175">
        <v>138351.93960000001</v>
      </c>
      <c r="AB23" s="170">
        <v>80</v>
      </c>
      <c r="AC23" s="170">
        <v>80</v>
      </c>
      <c r="AD23" s="170">
        <v>49</v>
      </c>
      <c r="AE23" s="175">
        <v>224142.73</v>
      </c>
      <c r="AF23" s="175">
        <v>224957.63</v>
      </c>
      <c r="AG23" s="176">
        <f t="shared" si="0"/>
        <v>0.61250000000000004</v>
      </c>
      <c r="AH23" s="176">
        <f t="shared" si="1"/>
        <v>0.61250000000000004</v>
      </c>
      <c r="AI23" s="177"/>
      <c r="AJ23" s="164"/>
    </row>
    <row r="24" spans="1:36" s="165" customFormat="1" ht="115.5" customHeight="1" x14ac:dyDescent="0.25">
      <c r="A24" s="170" t="s">
        <v>438</v>
      </c>
      <c r="B24" s="171" t="s">
        <v>543</v>
      </c>
      <c r="C24" s="171" t="s">
        <v>91</v>
      </c>
      <c r="D24" s="171" t="s">
        <v>298</v>
      </c>
      <c r="E24" s="171" t="s">
        <v>297</v>
      </c>
      <c r="F24" s="170">
        <v>1</v>
      </c>
      <c r="G24" s="171" t="s">
        <v>372</v>
      </c>
      <c r="H24" s="172">
        <v>331</v>
      </c>
      <c r="I24" s="172" t="s">
        <v>371</v>
      </c>
      <c r="J24" s="170" t="s">
        <v>423</v>
      </c>
      <c r="K24" s="171" t="s">
        <v>373</v>
      </c>
      <c r="L24" s="171" t="s">
        <v>573</v>
      </c>
      <c r="M24" s="171" t="s">
        <v>464</v>
      </c>
      <c r="N24" s="171" t="s">
        <v>453</v>
      </c>
      <c r="O24" s="171">
        <v>301</v>
      </c>
      <c r="P24" s="170">
        <v>140</v>
      </c>
      <c r="Q24" s="173">
        <v>32</v>
      </c>
      <c r="R24" s="171" t="s">
        <v>513</v>
      </c>
      <c r="S24" s="174">
        <v>31</v>
      </c>
      <c r="T24" s="171" t="s">
        <v>513</v>
      </c>
      <c r="U24" s="174">
        <v>12</v>
      </c>
      <c r="V24" s="171" t="s">
        <v>513</v>
      </c>
      <c r="W24" s="175">
        <v>291770.10251999996</v>
      </c>
      <c r="X24" s="175">
        <v>291770.10251999996</v>
      </c>
      <c r="Y24" s="175">
        <v>869.70780000000002</v>
      </c>
      <c r="Z24" s="175">
        <v>111912.58103999999</v>
      </c>
      <c r="AA24" s="175">
        <v>179857.52148000002</v>
      </c>
      <c r="AB24" s="170">
        <v>140</v>
      </c>
      <c r="AC24" s="170">
        <v>140</v>
      </c>
      <c r="AD24" s="170">
        <v>133</v>
      </c>
      <c r="AE24" s="175">
        <v>291385.55</v>
      </c>
      <c r="AF24" s="175">
        <v>292444.92</v>
      </c>
      <c r="AG24" s="176">
        <f t="shared" si="0"/>
        <v>0.95</v>
      </c>
      <c r="AH24" s="176">
        <f t="shared" si="1"/>
        <v>0.95</v>
      </c>
      <c r="AI24" s="177"/>
      <c r="AJ24" s="164"/>
    </row>
    <row r="25" spans="1:36" s="165" customFormat="1" ht="115.5" customHeight="1" x14ac:dyDescent="0.25">
      <c r="A25" s="170" t="s">
        <v>438</v>
      </c>
      <c r="B25" s="172" t="s">
        <v>543</v>
      </c>
      <c r="C25" s="172" t="s">
        <v>91</v>
      </c>
      <c r="D25" s="172" t="s">
        <v>298</v>
      </c>
      <c r="E25" s="172" t="s">
        <v>297</v>
      </c>
      <c r="F25" s="172">
        <v>1</v>
      </c>
      <c r="G25" s="172" t="s">
        <v>375</v>
      </c>
      <c r="H25" s="172">
        <v>331</v>
      </c>
      <c r="I25" s="172" t="s">
        <v>374</v>
      </c>
      <c r="J25" s="170" t="s">
        <v>423</v>
      </c>
      <c r="K25" s="171" t="s">
        <v>376</v>
      </c>
      <c r="L25" s="171" t="s">
        <v>573</v>
      </c>
      <c r="M25" s="171" t="s">
        <v>464</v>
      </c>
      <c r="N25" s="171" t="s">
        <v>454</v>
      </c>
      <c r="O25" s="171">
        <v>37</v>
      </c>
      <c r="P25" s="170">
        <v>18</v>
      </c>
      <c r="Q25" s="173">
        <v>5</v>
      </c>
      <c r="R25" s="171" t="s">
        <v>511</v>
      </c>
      <c r="S25" s="174">
        <v>3</v>
      </c>
      <c r="T25" s="171" t="s">
        <v>511</v>
      </c>
      <c r="U25" s="174">
        <v>1</v>
      </c>
      <c r="V25" s="171" t="s">
        <v>511</v>
      </c>
      <c r="W25" s="175">
        <v>67331.562119999988</v>
      </c>
      <c r="X25" s="175">
        <v>67331.562119999988</v>
      </c>
      <c r="Y25" s="175">
        <v>200.70179999999999</v>
      </c>
      <c r="Z25" s="175">
        <v>25825.980239999997</v>
      </c>
      <c r="AA25" s="175">
        <v>41505.581880000005</v>
      </c>
      <c r="AB25" s="170">
        <v>18</v>
      </c>
      <c r="AC25" s="170">
        <v>18</v>
      </c>
      <c r="AD25" s="170">
        <v>13</v>
      </c>
      <c r="AE25" s="175">
        <v>67242.820000000007</v>
      </c>
      <c r="AF25" s="175">
        <v>67487.289999999994</v>
      </c>
      <c r="AG25" s="176">
        <f t="shared" si="0"/>
        <v>0.72222222222222221</v>
      </c>
      <c r="AH25" s="176">
        <f t="shared" si="1"/>
        <v>0.72222222222222221</v>
      </c>
      <c r="AI25" s="177"/>
      <c r="AJ25" s="164"/>
    </row>
    <row r="26" spans="1:36" s="165" customFormat="1" ht="115.5" customHeight="1" x14ac:dyDescent="0.25">
      <c r="A26" s="170" t="s">
        <v>438</v>
      </c>
      <c r="B26" s="171" t="s">
        <v>543</v>
      </c>
      <c r="C26" s="171" t="s">
        <v>91</v>
      </c>
      <c r="D26" s="171" t="s">
        <v>298</v>
      </c>
      <c r="E26" s="171" t="s">
        <v>297</v>
      </c>
      <c r="F26" s="170">
        <v>1</v>
      </c>
      <c r="G26" s="171" t="s">
        <v>560</v>
      </c>
      <c r="H26" s="172">
        <v>331</v>
      </c>
      <c r="I26" s="172" t="s">
        <v>564</v>
      </c>
      <c r="J26" s="170" t="s">
        <v>423</v>
      </c>
      <c r="K26" s="171" t="s">
        <v>565</v>
      </c>
      <c r="L26" s="171" t="s">
        <v>573</v>
      </c>
      <c r="M26" s="171" t="s">
        <v>464</v>
      </c>
      <c r="N26" s="171" t="s">
        <v>566</v>
      </c>
      <c r="O26" s="171">
        <v>42</v>
      </c>
      <c r="P26" s="170">
        <v>55</v>
      </c>
      <c r="Q26" s="173">
        <v>12</v>
      </c>
      <c r="R26" s="171" t="s">
        <v>556</v>
      </c>
      <c r="S26" s="174">
        <v>9</v>
      </c>
      <c r="T26" s="171" t="s">
        <v>556</v>
      </c>
      <c r="U26" s="174">
        <v>12</v>
      </c>
      <c r="V26" s="171" t="s">
        <v>512</v>
      </c>
      <c r="W26" s="175">
        <v>67331.562119999988</v>
      </c>
      <c r="X26" s="175">
        <v>67331.562119999988</v>
      </c>
      <c r="Y26" s="175">
        <v>200.70179999999999</v>
      </c>
      <c r="Z26" s="175">
        <v>25825.980239999997</v>
      </c>
      <c r="AA26" s="175">
        <v>41505.581880000005</v>
      </c>
      <c r="AB26" s="170">
        <v>55</v>
      </c>
      <c r="AC26" s="170">
        <v>55</v>
      </c>
      <c r="AD26" s="82">
        <v>74</v>
      </c>
      <c r="AE26" s="175">
        <v>67242.820000000007</v>
      </c>
      <c r="AF26" s="175">
        <v>67487.289999999994</v>
      </c>
      <c r="AG26" s="176">
        <f t="shared" si="0"/>
        <v>1.3454545454545455</v>
      </c>
      <c r="AH26" s="176">
        <f t="shared" si="1"/>
        <v>1.3454545454545455</v>
      </c>
      <c r="AI26" s="177"/>
      <c r="AJ26" s="164"/>
    </row>
    <row r="27" spans="1:36" s="165" customFormat="1" ht="115.5" customHeight="1" x14ac:dyDescent="0.25">
      <c r="A27" s="170" t="s">
        <v>438</v>
      </c>
      <c r="B27" s="171" t="s">
        <v>543</v>
      </c>
      <c r="C27" s="171" t="s">
        <v>91</v>
      </c>
      <c r="D27" s="171" t="s">
        <v>298</v>
      </c>
      <c r="E27" s="171" t="s">
        <v>297</v>
      </c>
      <c r="F27" s="169">
        <v>1</v>
      </c>
      <c r="G27" s="171" t="s">
        <v>382</v>
      </c>
      <c r="H27" s="172">
        <v>334</v>
      </c>
      <c r="I27" s="172" t="s">
        <v>563</v>
      </c>
      <c r="J27" s="170" t="s">
        <v>424</v>
      </c>
      <c r="K27" s="171" t="s">
        <v>383</v>
      </c>
      <c r="L27" s="171" t="s">
        <v>573</v>
      </c>
      <c r="M27" s="171" t="s">
        <v>464</v>
      </c>
      <c r="N27" s="179" t="s">
        <v>444</v>
      </c>
      <c r="O27" s="171">
        <v>2424</v>
      </c>
      <c r="P27" s="170">
        <v>2000</v>
      </c>
      <c r="Q27" s="173">
        <v>157</v>
      </c>
      <c r="R27" s="171" t="s">
        <v>507</v>
      </c>
      <c r="S27" s="174">
        <v>165</v>
      </c>
      <c r="T27" s="171" t="s">
        <v>507</v>
      </c>
      <c r="U27" s="174">
        <v>147</v>
      </c>
      <c r="V27" s="171" t="s">
        <v>507</v>
      </c>
      <c r="W27" s="175">
        <v>448877.08079999988</v>
      </c>
      <c r="X27" s="175">
        <v>448877.08079999988</v>
      </c>
      <c r="Y27" s="175">
        <v>1338.0120000000002</v>
      </c>
      <c r="Z27" s="175">
        <v>172173.20159999997</v>
      </c>
      <c r="AA27" s="175">
        <v>276703.87920000002</v>
      </c>
      <c r="AB27" s="170">
        <v>2000</v>
      </c>
      <c r="AC27" s="170">
        <v>2000</v>
      </c>
      <c r="AD27" s="170">
        <v>1139</v>
      </c>
      <c r="AE27" s="175">
        <v>448285.47</v>
      </c>
      <c r="AF27" s="175">
        <v>449915.26</v>
      </c>
      <c r="AG27" s="176">
        <f t="shared" si="0"/>
        <v>0.56950000000000001</v>
      </c>
      <c r="AH27" s="176">
        <f t="shared" si="1"/>
        <v>0.56950000000000001</v>
      </c>
      <c r="AI27" s="177"/>
      <c r="AJ27" s="164"/>
    </row>
    <row r="28" spans="1:36" s="165" customFormat="1" ht="115.5" customHeight="1" x14ac:dyDescent="0.25">
      <c r="A28" s="170" t="s">
        <v>438</v>
      </c>
      <c r="B28" s="171" t="s">
        <v>543</v>
      </c>
      <c r="C28" s="171" t="s">
        <v>91</v>
      </c>
      <c r="D28" s="171" t="s">
        <v>298</v>
      </c>
      <c r="E28" s="171" t="s">
        <v>297</v>
      </c>
      <c r="F28" s="169">
        <v>1</v>
      </c>
      <c r="G28" s="179" t="s">
        <v>388</v>
      </c>
      <c r="H28" s="172">
        <v>335</v>
      </c>
      <c r="I28" s="172" t="s">
        <v>387</v>
      </c>
      <c r="J28" s="170" t="s">
        <v>425</v>
      </c>
      <c r="K28" s="171" t="s">
        <v>389</v>
      </c>
      <c r="L28" s="171" t="s">
        <v>573</v>
      </c>
      <c r="M28" s="171" t="s">
        <v>464</v>
      </c>
      <c r="N28" s="179" t="s">
        <v>456</v>
      </c>
      <c r="O28" s="171">
        <v>1</v>
      </c>
      <c r="P28" s="170">
        <v>1</v>
      </c>
      <c r="Q28" s="180">
        <v>0</v>
      </c>
      <c r="R28" s="174" t="s">
        <v>441</v>
      </c>
      <c r="S28" s="174">
        <v>0</v>
      </c>
      <c r="T28" s="171" t="s">
        <v>441</v>
      </c>
      <c r="U28" s="174">
        <v>0</v>
      </c>
      <c r="V28" s="171" t="s">
        <v>441</v>
      </c>
      <c r="W28" s="175">
        <v>43765.515377999989</v>
      </c>
      <c r="X28" s="175">
        <v>43765.515377999989</v>
      </c>
      <c r="Y28" s="175">
        <v>130.45617000000001</v>
      </c>
      <c r="Z28" s="175">
        <v>16786.887155999997</v>
      </c>
      <c r="AA28" s="175">
        <v>26978.628222000003</v>
      </c>
      <c r="AB28" s="170">
        <v>1</v>
      </c>
      <c r="AC28" s="170">
        <v>1</v>
      </c>
      <c r="AD28" s="170">
        <v>0</v>
      </c>
      <c r="AE28" s="175">
        <v>43707.83</v>
      </c>
      <c r="AF28" s="175">
        <v>43866.74</v>
      </c>
      <c r="AG28" s="176">
        <f t="shared" si="0"/>
        <v>0</v>
      </c>
      <c r="AH28" s="176">
        <f t="shared" si="1"/>
        <v>0</v>
      </c>
      <c r="AI28" s="177"/>
      <c r="AJ28" s="164"/>
    </row>
    <row r="29" spans="1:36" s="165" customFormat="1" ht="115.5" customHeight="1" x14ac:dyDescent="0.25">
      <c r="A29" s="170" t="s">
        <v>438</v>
      </c>
      <c r="B29" s="171" t="s">
        <v>543</v>
      </c>
      <c r="C29" s="171" t="s">
        <v>91</v>
      </c>
      <c r="D29" s="171" t="s">
        <v>298</v>
      </c>
      <c r="E29" s="171" t="s">
        <v>297</v>
      </c>
      <c r="F29" s="169">
        <v>2</v>
      </c>
      <c r="G29" s="179" t="s">
        <v>388</v>
      </c>
      <c r="H29" s="172">
        <v>335</v>
      </c>
      <c r="I29" s="172" t="s">
        <v>387</v>
      </c>
      <c r="J29" s="170" t="s">
        <v>426</v>
      </c>
      <c r="K29" s="171" t="s">
        <v>390</v>
      </c>
      <c r="L29" s="171" t="s">
        <v>573</v>
      </c>
      <c r="M29" s="171" t="s">
        <v>464</v>
      </c>
      <c r="N29" s="179" t="s">
        <v>456</v>
      </c>
      <c r="O29" s="171">
        <v>1</v>
      </c>
      <c r="P29" s="170">
        <v>1</v>
      </c>
      <c r="Q29" s="173">
        <v>0</v>
      </c>
      <c r="R29" s="171" t="s">
        <v>441</v>
      </c>
      <c r="S29" s="174">
        <v>0</v>
      </c>
      <c r="T29" s="171" t="s">
        <v>441</v>
      </c>
      <c r="U29" s="174">
        <v>0</v>
      </c>
      <c r="V29" s="171" t="s">
        <v>441</v>
      </c>
      <c r="W29" s="175">
        <v>23566.046741999999</v>
      </c>
      <c r="X29" s="175">
        <v>23566.046741999999</v>
      </c>
      <c r="Y29" s="175">
        <v>70.245630000000006</v>
      </c>
      <c r="Z29" s="175">
        <v>9039.0930839999983</v>
      </c>
      <c r="AA29" s="175">
        <v>14526.953658000002</v>
      </c>
      <c r="AB29" s="170">
        <v>1</v>
      </c>
      <c r="AC29" s="170">
        <v>1</v>
      </c>
      <c r="AD29" s="170">
        <v>0</v>
      </c>
      <c r="AE29" s="175">
        <v>23534.99</v>
      </c>
      <c r="AF29" s="175">
        <v>23620.52</v>
      </c>
      <c r="AG29" s="176">
        <f t="shared" si="0"/>
        <v>0</v>
      </c>
      <c r="AH29" s="176">
        <f t="shared" si="1"/>
        <v>0</v>
      </c>
      <c r="AI29" s="177"/>
      <c r="AJ29" s="164"/>
    </row>
    <row r="30" spans="1:36" s="165" customFormat="1" ht="115.5" customHeight="1" x14ac:dyDescent="0.25">
      <c r="A30" s="170" t="s">
        <v>438</v>
      </c>
      <c r="B30" s="171" t="s">
        <v>296</v>
      </c>
      <c r="C30" s="171" t="s">
        <v>91</v>
      </c>
      <c r="D30" s="171" t="s">
        <v>298</v>
      </c>
      <c r="E30" s="171" t="s">
        <v>297</v>
      </c>
      <c r="F30" s="169">
        <v>1</v>
      </c>
      <c r="G30" s="179" t="s">
        <v>395</v>
      </c>
      <c r="H30" s="172">
        <v>338</v>
      </c>
      <c r="I30" s="172" t="s">
        <v>394</v>
      </c>
      <c r="J30" s="170" t="s">
        <v>428</v>
      </c>
      <c r="K30" s="181" t="s">
        <v>427</v>
      </c>
      <c r="L30" s="171" t="s">
        <v>573</v>
      </c>
      <c r="M30" s="171" t="s">
        <v>464</v>
      </c>
      <c r="N30" s="171" t="s">
        <v>545</v>
      </c>
      <c r="O30" s="171" t="s">
        <v>441</v>
      </c>
      <c r="P30" s="170">
        <v>1</v>
      </c>
      <c r="Q30" s="173">
        <v>0</v>
      </c>
      <c r="R30" s="171" t="s">
        <v>441</v>
      </c>
      <c r="S30" s="174">
        <v>0</v>
      </c>
      <c r="T30" s="171" t="s">
        <v>441</v>
      </c>
      <c r="U30" s="173">
        <v>1</v>
      </c>
      <c r="V30" s="171" t="s">
        <v>542</v>
      </c>
      <c r="W30" s="175">
        <v>65835.305183999997</v>
      </c>
      <c r="X30" s="175">
        <v>65835.305183999997</v>
      </c>
      <c r="Y30" s="175">
        <v>196.24176</v>
      </c>
      <c r="Z30" s="175">
        <v>25252.069567999992</v>
      </c>
      <c r="AA30" s="175">
        <v>40583.235616000005</v>
      </c>
      <c r="AB30" s="170">
        <v>1</v>
      </c>
      <c r="AC30" s="170">
        <v>1</v>
      </c>
      <c r="AD30" s="170">
        <v>0</v>
      </c>
      <c r="AE30" s="175">
        <v>65748.539999999994</v>
      </c>
      <c r="AF30" s="175">
        <v>65987.570000000007</v>
      </c>
      <c r="AG30" s="176">
        <f t="shared" si="0"/>
        <v>0</v>
      </c>
      <c r="AH30" s="176">
        <f t="shared" si="1"/>
        <v>0</v>
      </c>
      <c r="AI30" s="177"/>
      <c r="AJ30" s="164"/>
    </row>
    <row r="31" spans="1:36" s="165" customFormat="1" ht="115.5" customHeight="1" x14ac:dyDescent="0.25">
      <c r="A31" s="170" t="s">
        <v>438</v>
      </c>
      <c r="B31" s="171" t="s">
        <v>296</v>
      </c>
      <c r="C31" s="171" t="s">
        <v>91</v>
      </c>
      <c r="D31" s="171" t="s">
        <v>298</v>
      </c>
      <c r="E31" s="171" t="s">
        <v>297</v>
      </c>
      <c r="F31" s="170">
        <v>1</v>
      </c>
      <c r="G31" s="171" t="s">
        <v>395</v>
      </c>
      <c r="H31" s="172">
        <v>338</v>
      </c>
      <c r="I31" s="171" t="s">
        <v>398</v>
      </c>
      <c r="J31" s="170" t="s">
        <v>429</v>
      </c>
      <c r="K31" s="171" t="s">
        <v>399</v>
      </c>
      <c r="L31" s="171" t="s">
        <v>573</v>
      </c>
      <c r="M31" s="171" t="s">
        <v>464</v>
      </c>
      <c r="N31" s="171" t="s">
        <v>545</v>
      </c>
      <c r="O31" s="171" t="s">
        <v>441</v>
      </c>
      <c r="P31" s="170">
        <v>1</v>
      </c>
      <c r="Q31" s="173">
        <v>0</v>
      </c>
      <c r="R31" s="171" t="s">
        <v>441</v>
      </c>
      <c r="S31" s="174">
        <v>0</v>
      </c>
      <c r="T31" s="171" t="s">
        <v>441</v>
      </c>
      <c r="U31" s="173">
        <v>1</v>
      </c>
      <c r="V31" s="171" t="s">
        <v>542</v>
      </c>
      <c r="W31" s="175">
        <v>53865.249695999992</v>
      </c>
      <c r="X31" s="175">
        <v>53865.249695999992</v>
      </c>
      <c r="Y31" s="175">
        <v>160.56144</v>
      </c>
      <c r="Z31" s="175">
        <v>20660.784191999996</v>
      </c>
      <c r="AA31" s="175">
        <v>33204.465504000007</v>
      </c>
      <c r="AB31" s="170">
        <v>1</v>
      </c>
      <c r="AC31" s="170">
        <v>1</v>
      </c>
      <c r="AD31" s="170">
        <v>0</v>
      </c>
      <c r="AE31" s="175">
        <v>53794.26</v>
      </c>
      <c r="AF31" s="175">
        <v>53989.83</v>
      </c>
      <c r="AG31" s="176">
        <f t="shared" si="0"/>
        <v>0</v>
      </c>
      <c r="AH31" s="176">
        <f t="shared" si="1"/>
        <v>0</v>
      </c>
      <c r="AI31" s="177"/>
      <c r="AJ31" s="164"/>
    </row>
    <row r="32" spans="1:36" s="165" customFormat="1" ht="115.5" customHeight="1" x14ac:dyDescent="0.25">
      <c r="A32" s="170" t="s">
        <v>438</v>
      </c>
      <c r="B32" s="171" t="s">
        <v>296</v>
      </c>
      <c r="C32" s="171" t="s">
        <v>91</v>
      </c>
      <c r="D32" s="171" t="s">
        <v>298</v>
      </c>
      <c r="E32" s="171" t="s">
        <v>297</v>
      </c>
      <c r="F32" s="170">
        <v>1</v>
      </c>
      <c r="G32" s="171" t="s">
        <v>525</v>
      </c>
      <c r="H32" s="172">
        <v>338</v>
      </c>
      <c r="I32" s="171" t="s">
        <v>523</v>
      </c>
      <c r="J32" s="170" t="s">
        <v>526</v>
      </c>
      <c r="K32" s="171" t="s">
        <v>527</v>
      </c>
      <c r="L32" s="171" t="s">
        <v>573</v>
      </c>
      <c r="M32" s="171" t="s">
        <v>464</v>
      </c>
      <c r="N32" s="182" t="s">
        <v>546</v>
      </c>
      <c r="O32" s="171" t="s">
        <v>441</v>
      </c>
      <c r="P32" s="170">
        <v>1</v>
      </c>
      <c r="Q32" s="173">
        <v>0</v>
      </c>
      <c r="R32" s="171" t="s">
        <v>441</v>
      </c>
      <c r="S32" s="174">
        <v>0</v>
      </c>
      <c r="T32" s="171" t="s">
        <v>441</v>
      </c>
      <c r="U32" s="173">
        <v>1</v>
      </c>
      <c r="V32" s="171" t="s">
        <v>542</v>
      </c>
      <c r="W32" s="175">
        <v>104737.98551999999</v>
      </c>
      <c r="X32" s="175">
        <v>104737.98551999999</v>
      </c>
      <c r="Y32" s="175">
        <v>312.20279999999997</v>
      </c>
      <c r="Z32" s="175">
        <v>40173.747039999995</v>
      </c>
      <c r="AA32" s="175">
        <v>64564.23848</v>
      </c>
      <c r="AB32" s="170">
        <v>1</v>
      </c>
      <c r="AC32" s="170">
        <v>1</v>
      </c>
      <c r="AD32" s="170">
        <v>0</v>
      </c>
      <c r="AE32" s="175">
        <v>104599.94</v>
      </c>
      <c r="AF32" s="175">
        <v>104980.23</v>
      </c>
      <c r="AG32" s="176">
        <f t="shared" si="0"/>
        <v>0</v>
      </c>
      <c r="AH32" s="176">
        <f t="shared" si="1"/>
        <v>0</v>
      </c>
      <c r="AI32" s="177"/>
      <c r="AJ32" s="164"/>
    </row>
    <row r="33" spans="1:36" s="165" customFormat="1" ht="115.5" customHeight="1" x14ac:dyDescent="0.25">
      <c r="A33" s="170" t="s">
        <v>438</v>
      </c>
      <c r="B33" s="171" t="s">
        <v>543</v>
      </c>
      <c r="C33" s="171" t="s">
        <v>91</v>
      </c>
      <c r="D33" s="171" t="s">
        <v>298</v>
      </c>
      <c r="E33" s="171" t="s">
        <v>297</v>
      </c>
      <c r="F33" s="170">
        <v>1</v>
      </c>
      <c r="G33" s="171" t="s">
        <v>544</v>
      </c>
      <c r="H33" s="172">
        <v>337</v>
      </c>
      <c r="I33" s="172" t="s">
        <v>402</v>
      </c>
      <c r="J33" s="170" t="s">
        <v>430</v>
      </c>
      <c r="K33" s="181" t="s">
        <v>404</v>
      </c>
      <c r="L33" s="171" t="s">
        <v>573</v>
      </c>
      <c r="M33" s="171" t="s">
        <v>464</v>
      </c>
      <c r="N33" s="171" t="s">
        <v>508</v>
      </c>
      <c r="O33" s="171">
        <v>1</v>
      </c>
      <c r="P33" s="170">
        <v>1</v>
      </c>
      <c r="Q33" s="173">
        <v>0</v>
      </c>
      <c r="R33" s="171" t="s">
        <v>441</v>
      </c>
      <c r="S33" s="174">
        <v>0</v>
      </c>
      <c r="T33" s="171" t="s">
        <v>441</v>
      </c>
      <c r="U33" s="174">
        <v>0</v>
      </c>
      <c r="V33" s="171" t="s">
        <v>441</v>
      </c>
      <c r="W33" s="175">
        <v>44887.708079999989</v>
      </c>
      <c r="X33" s="175">
        <v>44887.708079999989</v>
      </c>
      <c r="Y33" s="175">
        <v>133.80119999999999</v>
      </c>
      <c r="Z33" s="175">
        <v>17217.320159999999</v>
      </c>
      <c r="AA33" s="175">
        <v>27670.387920000005</v>
      </c>
      <c r="AB33" s="170">
        <v>1</v>
      </c>
      <c r="AC33" s="170">
        <v>1</v>
      </c>
      <c r="AD33" s="170">
        <v>0</v>
      </c>
      <c r="AE33" s="175">
        <v>44828.54</v>
      </c>
      <c r="AF33" s="175">
        <v>44991.53</v>
      </c>
      <c r="AG33" s="176">
        <f t="shared" si="0"/>
        <v>0</v>
      </c>
      <c r="AH33" s="176">
        <f t="shared" si="1"/>
        <v>0</v>
      </c>
      <c r="AI33" s="177"/>
      <c r="AJ33" s="164"/>
    </row>
    <row r="34" spans="1:36" x14ac:dyDescent="0.25">
      <c r="A34" s="80"/>
      <c r="B34" s="81"/>
      <c r="C34" s="81"/>
      <c r="D34" s="81"/>
      <c r="E34" s="81"/>
      <c r="F34" s="80"/>
      <c r="G34" s="81"/>
      <c r="H34" s="16"/>
      <c r="I34" s="16"/>
      <c r="J34" s="80"/>
      <c r="K34" s="81"/>
      <c r="L34" s="81"/>
      <c r="M34" s="81"/>
      <c r="N34" s="81"/>
      <c r="O34" s="17"/>
      <c r="P34" s="15"/>
      <c r="Q34" s="47"/>
      <c r="R34" s="17"/>
      <c r="S34" s="48"/>
      <c r="T34" s="17"/>
      <c r="U34" s="48"/>
      <c r="V34" s="17"/>
      <c r="W34" s="123"/>
      <c r="X34" s="123"/>
      <c r="Y34" s="123"/>
      <c r="Z34" s="123"/>
      <c r="AA34" s="124"/>
      <c r="AB34" s="15"/>
      <c r="AC34" s="15"/>
      <c r="AD34" s="15"/>
      <c r="AE34" s="123"/>
      <c r="AF34" s="123"/>
      <c r="AG34" s="160"/>
      <c r="AH34" s="160"/>
      <c r="AI34" s="183"/>
      <c r="AJ34" s="38"/>
    </row>
    <row r="35" spans="1:36" x14ac:dyDescent="0.25">
      <c r="W35" s="125">
        <f>SUM(W8:W34)</f>
        <v>3740642.34</v>
      </c>
      <c r="X35" s="125">
        <f>SUM(X8:X34)</f>
        <v>3740642.34</v>
      </c>
      <c r="Y35" s="125">
        <f>SUM(Y8:Y34)</f>
        <v>11150.099999999999</v>
      </c>
      <c r="Z35" s="125">
        <f>SUM(Z8:Z34)</f>
        <v>1434776.6799999997</v>
      </c>
      <c r="AA35" s="125">
        <f>SUM(AA8:AA34)</f>
        <v>2305865.6599999997</v>
      </c>
      <c r="AB35" s="125"/>
      <c r="AC35" s="125"/>
      <c r="AD35" s="125"/>
      <c r="AE35" s="125">
        <f>SUM(AE8:AE34)</f>
        <v>3735712.2199999993</v>
      </c>
      <c r="AF35" s="125">
        <f>SUM(AF8:AF34)</f>
        <v>3749293.8</v>
      </c>
    </row>
    <row r="37" spans="1:36" x14ac:dyDescent="0.25">
      <c r="W37" s="125">
        <f>W40-W35</f>
        <v>-4930.1199999996461</v>
      </c>
      <c r="X37" s="125">
        <f>X40-X35</f>
        <v>8651.4599999999627</v>
      </c>
      <c r="Y37" s="125">
        <f>Y40-Y35</f>
        <v>-10120.789999999999</v>
      </c>
      <c r="Z37" s="125">
        <f>Z40-Z35</f>
        <v>235194.91000000038</v>
      </c>
      <c r="AA37" s="125">
        <f>AA40-AA35</f>
        <v>-226543.44999999972</v>
      </c>
    </row>
    <row r="40" spans="1:36" x14ac:dyDescent="0.25">
      <c r="W40" s="162">
        <v>3735712.22</v>
      </c>
      <c r="X40" s="163">
        <v>3749293.8</v>
      </c>
      <c r="Y40" s="163">
        <v>1029.31</v>
      </c>
      <c r="Z40" s="163">
        <v>1669971.59</v>
      </c>
      <c r="AA40" s="163">
        <v>2079322.21</v>
      </c>
    </row>
  </sheetData>
  <mergeCells count="14">
    <mergeCell ref="AB6:AD6"/>
    <mergeCell ref="AE6:AF6"/>
    <mergeCell ref="AG6:AH6"/>
    <mergeCell ref="AI6:AJ6"/>
    <mergeCell ref="D1:W1"/>
    <mergeCell ref="AA1:AF1"/>
    <mergeCell ref="D2:W2"/>
    <mergeCell ref="D4:W4"/>
    <mergeCell ref="A6:G6"/>
    <mergeCell ref="H6:K6"/>
    <mergeCell ref="L6:N6"/>
    <mergeCell ref="O6:P6"/>
    <mergeCell ref="Q6:V6"/>
    <mergeCell ref="W6:AA6"/>
  </mergeCells>
  <pageMargins left="0.7" right="0.7" top="0.75" bottom="0.75" header="0.3" footer="0.3"/>
  <pageSetup paperSize="9" orientation="landscape" horizontalDpi="200" verticalDpi="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0"/>
  <sheetViews>
    <sheetView topLeftCell="T7" zoomScale="70" zoomScaleNormal="70" workbookViewId="0">
      <selection activeCell="AF9" sqref="AF9"/>
    </sheetView>
  </sheetViews>
  <sheetFormatPr baseColWidth="10" defaultRowHeight="15" x14ac:dyDescent="0.25"/>
  <cols>
    <col min="1" max="1" width="8.140625" customWidth="1"/>
    <col min="2" max="2" width="12.42578125" customWidth="1"/>
    <col min="8" max="8" width="11.42578125" customWidth="1"/>
    <col min="9" max="9" width="16.140625" customWidth="1"/>
    <col min="10" max="16" width="11.42578125" customWidth="1"/>
    <col min="17" max="17" width="7.85546875" style="165" customWidth="1"/>
    <col min="18" max="18" width="11.42578125" customWidth="1"/>
    <col min="19" max="19" width="7.5703125" customWidth="1"/>
    <col min="20" max="20" width="11.42578125" customWidth="1"/>
    <col min="21" max="21" width="8.7109375" customWidth="1"/>
    <col min="22" max="22" width="11.42578125" customWidth="1"/>
    <col min="23" max="27" width="18.7109375" style="125" customWidth="1"/>
    <col min="28" max="28" width="11.42578125" customWidth="1"/>
    <col min="31" max="32" width="18.7109375" style="150" customWidth="1"/>
    <col min="33" max="34" width="11.42578125" style="161"/>
  </cols>
  <sheetData>
    <row r="1" spans="1:46" ht="37.5" customHeight="1" x14ac:dyDescent="0.6">
      <c r="A1" s="20"/>
      <c r="B1" s="20"/>
      <c r="C1" s="20"/>
      <c r="D1" s="210" t="s">
        <v>135</v>
      </c>
      <c r="E1" s="210"/>
      <c r="F1" s="210"/>
      <c r="G1" s="210"/>
      <c r="H1" s="210"/>
      <c r="I1" s="210"/>
      <c r="J1" s="210"/>
      <c r="K1" s="210"/>
      <c r="L1" s="210"/>
      <c r="M1" s="210"/>
      <c r="N1" s="210"/>
      <c r="O1" s="210"/>
      <c r="P1" s="210"/>
      <c r="Q1" s="210"/>
      <c r="R1" s="210"/>
      <c r="S1" s="210"/>
      <c r="T1" s="210"/>
      <c r="U1" s="210"/>
      <c r="V1" s="210"/>
      <c r="W1" s="210"/>
      <c r="X1" s="116"/>
      <c r="Y1" s="116"/>
      <c r="Z1" s="116"/>
      <c r="AA1" s="200" t="s">
        <v>27</v>
      </c>
      <c r="AB1" s="200"/>
      <c r="AC1" s="200"/>
      <c r="AD1" s="200"/>
      <c r="AE1" s="200"/>
      <c r="AF1" s="200"/>
      <c r="AG1" s="153"/>
      <c r="AH1" s="153"/>
      <c r="AI1" s="184"/>
      <c r="AJ1" s="184"/>
    </row>
    <row r="2" spans="1:46" ht="38.25" thickBot="1" x14ac:dyDescent="0.55000000000000004">
      <c r="A2" s="20"/>
      <c r="B2" s="20"/>
      <c r="C2" s="20"/>
      <c r="D2" s="199" t="s">
        <v>569</v>
      </c>
      <c r="E2" s="199"/>
      <c r="F2" s="199"/>
      <c r="G2" s="199"/>
      <c r="H2" s="199"/>
      <c r="I2" s="199"/>
      <c r="J2" s="199"/>
      <c r="K2" s="199"/>
      <c r="L2" s="199"/>
      <c r="M2" s="199"/>
      <c r="N2" s="199"/>
      <c r="O2" s="199"/>
      <c r="P2" s="199"/>
      <c r="Q2" s="199"/>
      <c r="R2" s="199"/>
      <c r="S2" s="199"/>
      <c r="T2" s="199"/>
      <c r="U2" s="199"/>
      <c r="V2" s="199"/>
      <c r="W2" s="199"/>
      <c r="X2" s="117"/>
      <c r="Y2" s="117"/>
      <c r="Z2" s="117"/>
      <c r="AA2" s="117"/>
      <c r="AB2" s="30"/>
      <c r="AC2" s="30"/>
      <c r="AD2" s="30"/>
      <c r="AE2" s="144"/>
      <c r="AF2" s="144"/>
      <c r="AG2" s="154"/>
      <c r="AH2" s="154"/>
      <c r="AI2" s="21" t="s">
        <v>20</v>
      </c>
      <c r="AJ2" s="21" t="s">
        <v>21</v>
      </c>
    </row>
    <row r="3" spans="1:46" x14ac:dyDescent="0.25">
      <c r="A3" s="20"/>
      <c r="B3" s="20"/>
      <c r="C3" s="20"/>
      <c r="D3" s="20" t="s">
        <v>34</v>
      </c>
      <c r="E3" s="20"/>
      <c r="F3" s="20"/>
      <c r="G3" s="20"/>
      <c r="H3" s="20"/>
      <c r="I3" s="20"/>
      <c r="J3" s="20"/>
      <c r="K3" s="20"/>
      <c r="L3" s="20"/>
      <c r="M3" s="20"/>
      <c r="N3" s="20"/>
      <c r="O3" s="20"/>
      <c r="P3" s="20"/>
      <c r="R3" s="20"/>
      <c r="S3" s="20"/>
      <c r="T3" s="20"/>
      <c r="U3" s="20"/>
      <c r="V3" s="20"/>
      <c r="W3" s="118"/>
      <c r="X3" s="118"/>
      <c r="Y3" s="118"/>
      <c r="Z3" s="118"/>
      <c r="AA3" s="118"/>
      <c r="AB3" s="20"/>
      <c r="AC3" s="20"/>
      <c r="AD3" s="20"/>
      <c r="AE3" s="145"/>
      <c r="AF3" s="145"/>
      <c r="AG3" s="155"/>
      <c r="AH3" s="155"/>
      <c r="AI3" s="22" t="s">
        <v>22</v>
      </c>
      <c r="AJ3" s="23" t="s">
        <v>23</v>
      </c>
    </row>
    <row r="4" spans="1:46" ht="16.5" thickBot="1" x14ac:dyDescent="0.3">
      <c r="A4" s="20"/>
      <c r="B4" s="20"/>
      <c r="C4" s="20"/>
      <c r="D4" s="198" t="s">
        <v>36</v>
      </c>
      <c r="E4" s="198"/>
      <c r="F4" s="198"/>
      <c r="G4" s="198"/>
      <c r="H4" s="198"/>
      <c r="I4" s="198"/>
      <c r="J4" s="198"/>
      <c r="K4" s="198"/>
      <c r="L4" s="198"/>
      <c r="M4" s="198"/>
      <c r="N4" s="198"/>
      <c r="O4" s="198"/>
      <c r="P4" s="198"/>
      <c r="Q4" s="198"/>
      <c r="R4" s="198"/>
      <c r="S4" s="198"/>
      <c r="T4" s="198"/>
      <c r="U4" s="198"/>
      <c r="V4" s="198"/>
      <c r="W4" s="198"/>
      <c r="X4" s="119"/>
      <c r="Y4" s="119"/>
      <c r="Z4" s="119"/>
      <c r="AA4" s="119"/>
      <c r="AB4" s="49"/>
      <c r="AC4" s="49"/>
      <c r="AD4" s="49"/>
      <c r="AE4" s="146"/>
      <c r="AF4" s="147"/>
      <c r="AG4" s="156"/>
      <c r="AH4" s="156"/>
      <c r="AI4" s="24" t="s">
        <v>24</v>
      </c>
      <c r="AJ4" s="25" t="s">
        <v>25</v>
      </c>
    </row>
    <row r="5" spans="1:46" x14ac:dyDescent="0.25">
      <c r="A5" s="20"/>
      <c r="B5" s="20"/>
      <c r="C5" s="20"/>
      <c r="D5" s="20"/>
      <c r="E5" s="20"/>
      <c r="F5" s="20"/>
      <c r="G5" s="20"/>
      <c r="H5" s="20"/>
      <c r="I5" s="20"/>
      <c r="J5" s="20"/>
      <c r="K5" s="20"/>
      <c r="L5" s="20"/>
      <c r="M5" s="20"/>
      <c r="N5" s="20"/>
      <c r="O5" s="20"/>
      <c r="P5" s="20"/>
      <c r="R5" s="20"/>
      <c r="S5" s="20"/>
      <c r="T5" s="20"/>
      <c r="U5" s="20"/>
      <c r="V5" s="20"/>
      <c r="W5" s="118"/>
      <c r="X5" s="118"/>
      <c r="Y5" s="118"/>
      <c r="Z5" s="118"/>
      <c r="AA5" s="118"/>
      <c r="AB5" s="20"/>
      <c r="AC5" s="20"/>
      <c r="AD5" s="20"/>
      <c r="AE5" s="145"/>
      <c r="AF5" s="145"/>
      <c r="AG5" s="155"/>
      <c r="AH5" s="155"/>
      <c r="AI5" s="36" t="s">
        <v>26</v>
      </c>
      <c r="AJ5" s="37">
        <v>100</v>
      </c>
    </row>
    <row r="6" spans="1:46" ht="40.5" customHeight="1" x14ac:dyDescent="0.25">
      <c r="A6" s="207" t="s">
        <v>75</v>
      </c>
      <c r="B6" s="208"/>
      <c r="C6" s="208"/>
      <c r="D6" s="208"/>
      <c r="E6" s="208"/>
      <c r="F6" s="208"/>
      <c r="G6" s="209"/>
      <c r="H6" s="213" t="s">
        <v>71</v>
      </c>
      <c r="I6" s="214"/>
      <c r="J6" s="214"/>
      <c r="K6" s="215"/>
      <c r="L6" s="207" t="s">
        <v>40</v>
      </c>
      <c r="M6" s="208"/>
      <c r="N6" s="209"/>
      <c r="O6" s="203" t="s">
        <v>52</v>
      </c>
      <c r="P6" s="204"/>
      <c r="Q6" s="216" t="s">
        <v>575</v>
      </c>
      <c r="R6" s="217"/>
      <c r="S6" s="217"/>
      <c r="T6" s="217"/>
      <c r="U6" s="217"/>
      <c r="V6" s="218"/>
      <c r="W6" s="201" t="s">
        <v>48</v>
      </c>
      <c r="X6" s="201"/>
      <c r="Y6" s="201"/>
      <c r="Z6" s="201"/>
      <c r="AA6" s="201"/>
      <c r="AB6" s="202" t="s">
        <v>37</v>
      </c>
      <c r="AC6" s="202"/>
      <c r="AD6" s="202"/>
      <c r="AE6" s="205" t="s">
        <v>74</v>
      </c>
      <c r="AF6" s="206"/>
      <c r="AG6" s="211" t="s">
        <v>73</v>
      </c>
      <c r="AH6" s="212"/>
      <c r="AI6" s="219" t="s">
        <v>72</v>
      </c>
      <c r="AJ6" s="220"/>
      <c r="AM6" t="s">
        <v>9</v>
      </c>
      <c r="AN6" t="s">
        <v>9</v>
      </c>
    </row>
    <row r="7" spans="1:46" ht="56.25" x14ac:dyDescent="0.25">
      <c r="A7" s="7" t="s">
        <v>38</v>
      </c>
      <c r="B7" s="8" t="s">
        <v>3</v>
      </c>
      <c r="C7" s="6" t="s">
        <v>53</v>
      </c>
      <c r="D7" s="8" t="s">
        <v>28</v>
      </c>
      <c r="E7" s="8" t="s">
        <v>4</v>
      </c>
      <c r="F7" s="42" t="s">
        <v>1</v>
      </c>
      <c r="G7" s="6" t="s">
        <v>5</v>
      </c>
      <c r="H7" s="8" t="s">
        <v>49</v>
      </c>
      <c r="I7" s="8" t="s">
        <v>2</v>
      </c>
      <c r="J7" s="42" t="s">
        <v>41</v>
      </c>
      <c r="K7" s="6" t="s">
        <v>7</v>
      </c>
      <c r="L7" s="44" t="s">
        <v>44</v>
      </c>
      <c r="M7" s="45" t="s">
        <v>54</v>
      </c>
      <c r="N7" s="45" t="s">
        <v>29</v>
      </c>
      <c r="O7" s="44" t="s">
        <v>47</v>
      </c>
      <c r="P7" s="45" t="s">
        <v>46</v>
      </c>
      <c r="Q7" s="44" t="s">
        <v>576</v>
      </c>
      <c r="R7" s="44" t="s">
        <v>577</v>
      </c>
      <c r="S7" s="45" t="s">
        <v>578</v>
      </c>
      <c r="T7" s="45" t="s">
        <v>579</v>
      </c>
      <c r="U7" s="44" t="s">
        <v>580</v>
      </c>
      <c r="V7" s="44" t="s">
        <v>581</v>
      </c>
      <c r="W7" s="120" t="s">
        <v>30</v>
      </c>
      <c r="X7" s="121" t="s">
        <v>31</v>
      </c>
      <c r="Y7" s="121" t="s">
        <v>76</v>
      </c>
      <c r="Z7" s="122" t="s">
        <v>39</v>
      </c>
      <c r="AA7" s="121" t="s">
        <v>32</v>
      </c>
      <c r="AB7" s="6" t="s">
        <v>33</v>
      </c>
      <c r="AC7" s="7" t="s">
        <v>62</v>
      </c>
      <c r="AD7" s="6" t="s">
        <v>77</v>
      </c>
      <c r="AE7" s="148" t="s">
        <v>78</v>
      </c>
      <c r="AF7" s="149" t="s">
        <v>79</v>
      </c>
      <c r="AG7" s="157" t="s">
        <v>80</v>
      </c>
      <c r="AH7" s="158" t="s">
        <v>81</v>
      </c>
      <c r="AI7" s="41" t="s">
        <v>51</v>
      </c>
      <c r="AJ7" s="43" t="s">
        <v>50</v>
      </c>
      <c r="AM7" s="40" t="s">
        <v>63</v>
      </c>
      <c r="AN7" s="40" t="s">
        <v>64</v>
      </c>
      <c r="AO7" s="40" t="s">
        <v>65</v>
      </c>
      <c r="AP7" s="40" t="s">
        <v>66</v>
      </c>
      <c r="AQ7" s="40" t="s">
        <v>67</v>
      </c>
      <c r="AR7" s="40" t="s">
        <v>68</v>
      </c>
      <c r="AS7" s="40" t="s">
        <v>69</v>
      </c>
      <c r="AT7" s="40" t="s">
        <v>70</v>
      </c>
    </row>
    <row r="8" spans="1:46" ht="115.5" customHeight="1" x14ac:dyDescent="0.25">
      <c r="A8" s="80" t="s">
        <v>438</v>
      </c>
      <c r="B8" s="81" t="s">
        <v>296</v>
      </c>
      <c r="C8" s="81" t="s">
        <v>91</v>
      </c>
      <c r="D8" s="81" t="s">
        <v>298</v>
      </c>
      <c r="E8" s="81" t="s">
        <v>297</v>
      </c>
      <c r="F8" s="80">
        <v>1</v>
      </c>
      <c r="G8" s="81" t="s">
        <v>299</v>
      </c>
      <c r="H8" s="16">
        <v>272</v>
      </c>
      <c r="I8" s="16" t="s">
        <v>295</v>
      </c>
      <c r="J8" s="80" t="s">
        <v>334</v>
      </c>
      <c r="K8" s="81" t="s">
        <v>300</v>
      </c>
      <c r="L8" s="81" t="s">
        <v>573</v>
      </c>
      <c r="M8" s="81" t="s">
        <v>464</v>
      </c>
      <c r="N8" s="81" t="s">
        <v>301</v>
      </c>
      <c r="O8" s="81">
        <v>3</v>
      </c>
      <c r="P8" s="80">
        <v>1</v>
      </c>
      <c r="Q8" s="173">
        <v>0</v>
      </c>
      <c r="R8" s="81" t="s">
        <v>441</v>
      </c>
      <c r="S8" s="104">
        <v>0</v>
      </c>
      <c r="T8" s="81" t="s">
        <v>441</v>
      </c>
      <c r="U8" s="104">
        <v>0</v>
      </c>
      <c r="V8" s="81" t="s">
        <v>441</v>
      </c>
      <c r="W8" s="127">
        <v>44887.71</v>
      </c>
      <c r="X8" s="127">
        <v>44887.71</v>
      </c>
      <c r="Y8" s="127">
        <v>229.97</v>
      </c>
      <c r="Z8" s="127">
        <v>10910.2</v>
      </c>
      <c r="AA8" s="127">
        <v>33977.51</v>
      </c>
      <c r="AB8" s="80">
        <v>1</v>
      </c>
      <c r="AC8" s="80">
        <v>1</v>
      </c>
      <c r="AD8" s="80">
        <v>0</v>
      </c>
      <c r="AE8" s="127">
        <v>44828.55</v>
      </c>
      <c r="AF8" s="127">
        <v>44991.53</v>
      </c>
      <c r="AG8" s="159">
        <f>AD8/AB8</f>
        <v>0</v>
      </c>
      <c r="AH8" s="159">
        <f>AD8/AC8</f>
        <v>0</v>
      </c>
      <c r="AI8" s="39"/>
      <c r="AJ8" s="38"/>
      <c r="AM8" t="s">
        <v>9</v>
      </c>
    </row>
    <row r="9" spans="1:46" ht="115.5" customHeight="1" x14ac:dyDescent="0.25">
      <c r="A9" s="80" t="s">
        <v>438</v>
      </c>
      <c r="B9" s="81" t="s">
        <v>296</v>
      </c>
      <c r="C9" s="81" t="s">
        <v>91</v>
      </c>
      <c r="D9" s="81" t="s">
        <v>298</v>
      </c>
      <c r="E9" s="81" t="s">
        <v>297</v>
      </c>
      <c r="F9" s="80">
        <v>2</v>
      </c>
      <c r="G9" s="81" t="s">
        <v>299</v>
      </c>
      <c r="H9" s="16">
        <v>272</v>
      </c>
      <c r="I9" s="16" t="s">
        <v>295</v>
      </c>
      <c r="J9" s="80" t="s">
        <v>409</v>
      </c>
      <c r="K9" s="17" t="s">
        <v>410</v>
      </c>
      <c r="L9" s="81" t="s">
        <v>573</v>
      </c>
      <c r="M9" s="81" t="s">
        <v>464</v>
      </c>
      <c r="N9" s="81" t="s">
        <v>411</v>
      </c>
      <c r="O9" s="81">
        <v>1</v>
      </c>
      <c r="P9" s="80">
        <v>1</v>
      </c>
      <c r="Q9" s="173">
        <v>0</v>
      </c>
      <c r="R9" s="81" t="s">
        <v>514</v>
      </c>
      <c r="S9" s="104">
        <v>0</v>
      </c>
      <c r="T9" s="81" t="s">
        <v>441</v>
      </c>
      <c r="U9" s="104">
        <v>0</v>
      </c>
      <c r="V9" s="81" t="s">
        <v>441</v>
      </c>
      <c r="W9" s="127">
        <v>29925.138719999999</v>
      </c>
      <c r="X9" s="127">
        <v>29925.138719999999</v>
      </c>
      <c r="Y9" s="127">
        <v>153.31</v>
      </c>
      <c r="Z9" s="127">
        <v>7273.47</v>
      </c>
      <c r="AA9" s="127">
        <v>22651.67</v>
      </c>
      <c r="AB9" s="80">
        <v>1</v>
      </c>
      <c r="AC9" s="80">
        <v>1</v>
      </c>
      <c r="AD9" s="80">
        <v>1</v>
      </c>
      <c r="AE9" s="127">
        <v>29885.7</v>
      </c>
      <c r="AF9" s="127">
        <v>29994.35</v>
      </c>
      <c r="AG9" s="159">
        <f t="shared" ref="AG9:AG33" si="0">AD9/AB9</f>
        <v>1</v>
      </c>
      <c r="AH9" s="159">
        <f t="shared" ref="AH9:AH33" si="1">AD9/AC9</f>
        <v>1</v>
      </c>
      <c r="AI9" s="189"/>
      <c r="AJ9" s="38"/>
    </row>
    <row r="10" spans="1:46" ht="115.5" customHeight="1" x14ac:dyDescent="0.25">
      <c r="A10" s="80" t="s">
        <v>438</v>
      </c>
      <c r="B10" s="81" t="s">
        <v>296</v>
      </c>
      <c r="C10" s="81" t="s">
        <v>91</v>
      </c>
      <c r="D10" s="81" t="s">
        <v>298</v>
      </c>
      <c r="E10" s="81" t="s">
        <v>297</v>
      </c>
      <c r="F10" s="80">
        <v>3</v>
      </c>
      <c r="G10" s="81" t="s">
        <v>299</v>
      </c>
      <c r="H10" s="16">
        <v>272</v>
      </c>
      <c r="I10" s="16" t="s">
        <v>295</v>
      </c>
      <c r="J10" s="80" t="s">
        <v>412</v>
      </c>
      <c r="K10" s="81" t="s">
        <v>413</v>
      </c>
      <c r="L10" s="81" t="s">
        <v>573</v>
      </c>
      <c r="M10" s="81" t="s">
        <v>464</v>
      </c>
      <c r="N10" s="81" t="s">
        <v>439</v>
      </c>
      <c r="O10" s="81">
        <v>2</v>
      </c>
      <c r="P10" s="81">
        <v>6</v>
      </c>
      <c r="Q10" s="171">
        <v>0</v>
      </c>
      <c r="R10" s="81" t="s">
        <v>553</v>
      </c>
      <c r="S10" s="104">
        <v>0</v>
      </c>
      <c r="T10" s="81" t="s">
        <v>441</v>
      </c>
      <c r="U10" s="104">
        <v>0</v>
      </c>
      <c r="V10" s="81" t="s">
        <v>441</v>
      </c>
      <c r="W10" s="127">
        <v>74812.846799999999</v>
      </c>
      <c r="X10" s="127">
        <v>74812.846799999999</v>
      </c>
      <c r="Y10" s="127">
        <v>383.29</v>
      </c>
      <c r="Z10" s="127">
        <v>18183.669999999998</v>
      </c>
      <c r="AA10" s="127">
        <v>56629.18</v>
      </c>
      <c r="AB10" s="81">
        <v>6</v>
      </c>
      <c r="AC10" s="81">
        <v>6</v>
      </c>
      <c r="AD10" s="80">
        <v>0</v>
      </c>
      <c r="AE10" s="127">
        <v>74714.240000000005</v>
      </c>
      <c r="AF10" s="127">
        <v>74985.88</v>
      </c>
      <c r="AG10" s="159">
        <f t="shared" si="0"/>
        <v>0</v>
      </c>
      <c r="AH10" s="159">
        <f t="shared" si="1"/>
        <v>0</v>
      </c>
      <c r="AI10" s="39"/>
      <c r="AJ10" s="38"/>
    </row>
    <row r="11" spans="1:46" s="165" customFormat="1" ht="115.5" customHeight="1" x14ac:dyDescent="0.25">
      <c r="A11" s="80" t="s">
        <v>438</v>
      </c>
      <c r="B11" s="81" t="s">
        <v>296</v>
      </c>
      <c r="C11" s="81" t="s">
        <v>91</v>
      </c>
      <c r="D11" s="81" t="s">
        <v>298</v>
      </c>
      <c r="E11" s="81" t="s">
        <v>297</v>
      </c>
      <c r="F11" s="80">
        <v>1</v>
      </c>
      <c r="G11" s="81" t="s">
        <v>307</v>
      </c>
      <c r="H11" s="16">
        <v>274</v>
      </c>
      <c r="I11" s="16" t="s">
        <v>306</v>
      </c>
      <c r="J11" s="80" t="s">
        <v>414</v>
      </c>
      <c r="K11" s="81" t="s">
        <v>333</v>
      </c>
      <c r="L11" s="81" t="s">
        <v>573</v>
      </c>
      <c r="M11" s="81" t="s">
        <v>464</v>
      </c>
      <c r="N11" s="81" t="s">
        <v>329</v>
      </c>
      <c r="O11" s="81">
        <v>55</v>
      </c>
      <c r="P11" s="81">
        <v>20</v>
      </c>
      <c r="Q11" s="171">
        <v>2</v>
      </c>
      <c r="R11" s="81" t="s">
        <v>502</v>
      </c>
      <c r="S11" s="104">
        <v>3</v>
      </c>
      <c r="T11" s="81" t="s">
        <v>502</v>
      </c>
      <c r="U11" s="104">
        <v>2</v>
      </c>
      <c r="V11" s="81" t="s">
        <v>502</v>
      </c>
      <c r="W11" s="127">
        <v>448877.0808</v>
      </c>
      <c r="X11" s="127">
        <v>448877.0808</v>
      </c>
      <c r="Y11" s="127">
        <v>2299.7199999999998</v>
      </c>
      <c r="Z11" s="127">
        <v>109102.03</v>
      </c>
      <c r="AA11" s="127">
        <v>339775.05</v>
      </c>
      <c r="AB11" s="81">
        <v>20</v>
      </c>
      <c r="AC11" s="81">
        <v>20</v>
      </c>
      <c r="AD11" s="131">
        <v>20</v>
      </c>
      <c r="AE11" s="127">
        <v>448285.47</v>
      </c>
      <c r="AF11" s="127">
        <v>449915.26</v>
      </c>
      <c r="AG11" s="159">
        <f t="shared" si="0"/>
        <v>1</v>
      </c>
      <c r="AH11" s="159">
        <f t="shared" si="1"/>
        <v>1</v>
      </c>
      <c r="AI11" s="189"/>
      <c r="AJ11" s="164"/>
    </row>
    <row r="12" spans="1:46" ht="115.5" customHeight="1" x14ac:dyDescent="0.25">
      <c r="A12" s="80" t="s">
        <v>438</v>
      </c>
      <c r="B12" s="81" t="s">
        <v>296</v>
      </c>
      <c r="C12" s="81" t="s">
        <v>91</v>
      </c>
      <c r="D12" s="81" t="s">
        <v>298</v>
      </c>
      <c r="E12" s="81" t="s">
        <v>297</v>
      </c>
      <c r="F12" s="80">
        <v>1</v>
      </c>
      <c r="G12" s="81" t="s">
        <v>332</v>
      </c>
      <c r="H12" s="16">
        <v>274</v>
      </c>
      <c r="I12" s="16" t="s">
        <v>331</v>
      </c>
      <c r="J12" s="80" t="s">
        <v>414</v>
      </c>
      <c r="K12" s="81" t="s">
        <v>300</v>
      </c>
      <c r="L12" s="81" t="s">
        <v>573</v>
      </c>
      <c r="M12" s="81" t="s">
        <v>464</v>
      </c>
      <c r="N12" s="81" t="s">
        <v>335</v>
      </c>
      <c r="O12" s="81">
        <v>200</v>
      </c>
      <c r="P12" s="80">
        <v>200</v>
      </c>
      <c r="Q12" s="173">
        <v>17</v>
      </c>
      <c r="R12" s="81" t="s">
        <v>515</v>
      </c>
      <c r="S12" s="104">
        <v>15</v>
      </c>
      <c r="T12" s="81" t="s">
        <v>515</v>
      </c>
      <c r="U12" s="104">
        <v>32</v>
      </c>
      <c r="V12" s="81" t="s">
        <v>515</v>
      </c>
      <c r="W12" s="127">
        <v>233416.082016</v>
      </c>
      <c r="X12" s="127">
        <v>233416.082016</v>
      </c>
      <c r="Y12" s="127">
        <v>1195.8499999999999</v>
      </c>
      <c r="Z12" s="127">
        <v>56733.05</v>
      </c>
      <c r="AA12" s="127">
        <v>176683.03</v>
      </c>
      <c r="AB12" s="80">
        <v>200</v>
      </c>
      <c r="AC12" s="80">
        <v>200</v>
      </c>
      <c r="AD12" s="80">
        <v>193</v>
      </c>
      <c r="AE12" s="127">
        <v>233108.44</v>
      </c>
      <c r="AF12" s="127">
        <v>233955.93</v>
      </c>
      <c r="AG12" s="159">
        <f t="shared" si="0"/>
        <v>0.96499999999999997</v>
      </c>
      <c r="AH12" s="159">
        <f t="shared" si="1"/>
        <v>0.96499999999999997</v>
      </c>
      <c r="AI12" s="189"/>
      <c r="AJ12" s="38"/>
    </row>
    <row r="13" spans="1:46" ht="115.5" customHeight="1" x14ac:dyDescent="0.25">
      <c r="A13" s="80" t="s">
        <v>438</v>
      </c>
      <c r="B13" s="81" t="s">
        <v>296</v>
      </c>
      <c r="C13" s="81" t="s">
        <v>91</v>
      </c>
      <c r="D13" s="81" t="s">
        <v>298</v>
      </c>
      <c r="E13" s="81" t="s">
        <v>297</v>
      </c>
      <c r="F13" s="80">
        <v>2</v>
      </c>
      <c r="G13" s="81" t="s">
        <v>332</v>
      </c>
      <c r="H13" s="16">
        <v>274</v>
      </c>
      <c r="I13" s="16" t="s">
        <v>331</v>
      </c>
      <c r="J13" s="80" t="s">
        <v>415</v>
      </c>
      <c r="K13" s="81" t="s">
        <v>416</v>
      </c>
      <c r="L13" s="81" t="s">
        <v>573</v>
      </c>
      <c r="M13" s="81" t="s">
        <v>464</v>
      </c>
      <c r="N13" s="87" t="s">
        <v>480</v>
      </c>
      <c r="O13" s="81">
        <v>200</v>
      </c>
      <c r="P13" s="80">
        <v>210</v>
      </c>
      <c r="Q13" s="173">
        <v>0</v>
      </c>
      <c r="R13" s="81" t="s">
        <v>559</v>
      </c>
      <c r="S13" s="104">
        <v>0</v>
      </c>
      <c r="T13" s="81" t="s">
        <v>559</v>
      </c>
      <c r="U13" s="104">
        <v>0</v>
      </c>
      <c r="V13" s="81" t="s">
        <v>559</v>
      </c>
      <c r="W13" s="127">
        <v>350124.12302400003</v>
      </c>
      <c r="X13" s="127">
        <v>350124.12302400003</v>
      </c>
      <c r="Y13" s="127">
        <v>1793.78</v>
      </c>
      <c r="Z13" s="127">
        <v>85099.58</v>
      </c>
      <c r="AA13" s="127">
        <v>265024.53999999998</v>
      </c>
      <c r="AB13" s="80">
        <v>210</v>
      </c>
      <c r="AC13" s="80">
        <v>210</v>
      </c>
      <c r="AD13" s="80">
        <v>0</v>
      </c>
      <c r="AE13" s="127">
        <v>349662.66</v>
      </c>
      <c r="AF13" s="127">
        <v>350933.9</v>
      </c>
      <c r="AG13" s="159">
        <f t="shared" si="0"/>
        <v>0</v>
      </c>
      <c r="AH13" s="159">
        <f t="shared" si="1"/>
        <v>0</v>
      </c>
      <c r="AI13" s="39"/>
      <c r="AJ13" s="38"/>
    </row>
    <row r="14" spans="1:46" ht="115.5" customHeight="1" x14ac:dyDescent="0.25">
      <c r="A14" s="80" t="s">
        <v>438</v>
      </c>
      <c r="B14" s="81" t="s">
        <v>296</v>
      </c>
      <c r="C14" s="81" t="s">
        <v>91</v>
      </c>
      <c r="D14" s="81" t="s">
        <v>298</v>
      </c>
      <c r="E14" s="81" t="s">
        <v>297</v>
      </c>
      <c r="F14" s="93">
        <v>1</v>
      </c>
      <c r="G14" s="94" t="s">
        <v>339</v>
      </c>
      <c r="H14" s="93">
        <v>310</v>
      </c>
      <c r="I14" s="94" t="s">
        <v>338</v>
      </c>
      <c r="J14" s="93" t="s">
        <v>417</v>
      </c>
      <c r="K14" s="94" t="s">
        <v>340</v>
      </c>
      <c r="L14" s="81" t="s">
        <v>573</v>
      </c>
      <c r="M14" s="81" t="s">
        <v>464</v>
      </c>
      <c r="N14" s="94" t="s">
        <v>341</v>
      </c>
      <c r="O14" s="81" t="s">
        <v>441</v>
      </c>
      <c r="P14" s="80">
        <v>1</v>
      </c>
      <c r="Q14" s="174">
        <v>0</v>
      </c>
      <c r="R14" s="81" t="s">
        <v>441</v>
      </c>
      <c r="S14" s="81">
        <v>1</v>
      </c>
      <c r="T14" s="81" t="s">
        <v>582</v>
      </c>
      <c r="U14" s="81">
        <v>0</v>
      </c>
      <c r="V14" s="81" t="s">
        <v>441</v>
      </c>
      <c r="W14" s="127">
        <v>44887.708080000004</v>
      </c>
      <c r="X14" s="127">
        <v>44887.708080000004</v>
      </c>
      <c r="Y14" s="127">
        <v>229.97</v>
      </c>
      <c r="Z14" s="127">
        <v>10910.2</v>
      </c>
      <c r="AA14" s="127">
        <v>33977.51</v>
      </c>
      <c r="AB14" s="80">
        <v>1</v>
      </c>
      <c r="AC14" s="80">
        <v>1</v>
      </c>
      <c r="AD14" s="80">
        <v>1</v>
      </c>
      <c r="AE14" s="127">
        <v>44828.55</v>
      </c>
      <c r="AF14" s="127">
        <v>44991.53</v>
      </c>
      <c r="AG14" s="159">
        <f t="shared" si="0"/>
        <v>1</v>
      </c>
      <c r="AH14" s="159">
        <f t="shared" si="1"/>
        <v>1</v>
      </c>
      <c r="AI14" s="189"/>
      <c r="AJ14" s="38"/>
    </row>
    <row r="15" spans="1:46" ht="115.5" customHeight="1" x14ac:dyDescent="0.25">
      <c r="A15" s="80" t="s">
        <v>438</v>
      </c>
      <c r="B15" s="81" t="s">
        <v>296</v>
      </c>
      <c r="C15" s="81" t="s">
        <v>91</v>
      </c>
      <c r="D15" s="81" t="s">
        <v>298</v>
      </c>
      <c r="E15" s="81" t="s">
        <v>297</v>
      </c>
      <c r="F15" s="93">
        <v>2</v>
      </c>
      <c r="G15" s="94" t="s">
        <v>339</v>
      </c>
      <c r="H15" s="93">
        <v>310</v>
      </c>
      <c r="I15" s="94" t="s">
        <v>338</v>
      </c>
      <c r="J15" s="93" t="s">
        <v>418</v>
      </c>
      <c r="K15" s="94" t="s">
        <v>419</v>
      </c>
      <c r="L15" s="81" t="s">
        <v>573</v>
      </c>
      <c r="M15" s="81" t="s">
        <v>464</v>
      </c>
      <c r="N15" s="87" t="s">
        <v>440</v>
      </c>
      <c r="O15" s="81" t="s">
        <v>441</v>
      </c>
      <c r="P15" s="80">
        <v>1</v>
      </c>
      <c r="Q15" s="174">
        <v>0</v>
      </c>
      <c r="R15" s="81" t="s">
        <v>441</v>
      </c>
      <c r="S15" s="81" t="s">
        <v>441</v>
      </c>
      <c r="T15" s="81" t="s">
        <v>441</v>
      </c>
      <c r="U15" s="81">
        <v>0</v>
      </c>
      <c r="V15" s="81" t="s">
        <v>441</v>
      </c>
      <c r="W15" s="127">
        <v>44887.708080000004</v>
      </c>
      <c r="X15" s="127">
        <v>44887.708080000004</v>
      </c>
      <c r="Y15" s="127">
        <v>229.97</v>
      </c>
      <c r="Z15" s="127">
        <v>10910.2</v>
      </c>
      <c r="AA15" s="127">
        <v>33977.51</v>
      </c>
      <c r="AB15" s="80">
        <v>1</v>
      </c>
      <c r="AC15" s="80">
        <v>1</v>
      </c>
      <c r="AD15" s="80">
        <v>0</v>
      </c>
      <c r="AE15" s="127">
        <v>44828.55</v>
      </c>
      <c r="AF15" s="127">
        <v>44991.53</v>
      </c>
      <c r="AG15" s="159">
        <f t="shared" si="0"/>
        <v>0</v>
      </c>
      <c r="AH15" s="159">
        <f t="shared" si="1"/>
        <v>0</v>
      </c>
      <c r="AI15" s="39"/>
      <c r="AJ15" s="38"/>
    </row>
    <row r="16" spans="1:46" s="165" customFormat="1" ht="115.5" customHeight="1" x14ac:dyDescent="0.25">
      <c r="A16" s="170" t="s">
        <v>438</v>
      </c>
      <c r="B16" s="171" t="s">
        <v>543</v>
      </c>
      <c r="C16" s="171" t="s">
        <v>91</v>
      </c>
      <c r="D16" s="171" t="s">
        <v>298</v>
      </c>
      <c r="E16" s="171" t="s">
        <v>297</v>
      </c>
      <c r="F16" s="170">
        <v>1</v>
      </c>
      <c r="G16" s="171" t="s">
        <v>315</v>
      </c>
      <c r="H16" s="172">
        <v>329</v>
      </c>
      <c r="I16" s="172" t="s">
        <v>346</v>
      </c>
      <c r="J16" s="170" t="s">
        <v>420</v>
      </c>
      <c r="K16" s="171" t="s">
        <v>348</v>
      </c>
      <c r="L16" s="171" t="s">
        <v>573</v>
      </c>
      <c r="M16" s="171" t="s">
        <v>464</v>
      </c>
      <c r="N16" s="171" t="s">
        <v>349</v>
      </c>
      <c r="O16" s="171">
        <v>120</v>
      </c>
      <c r="P16" s="170">
        <v>115</v>
      </c>
      <c r="Q16" s="173">
        <v>4</v>
      </c>
      <c r="R16" s="171" t="s">
        <v>503</v>
      </c>
      <c r="S16" s="174">
        <v>5</v>
      </c>
      <c r="T16" s="171" t="s">
        <v>503</v>
      </c>
      <c r="U16" s="174">
        <v>5</v>
      </c>
      <c r="V16" s="171" t="s">
        <v>503</v>
      </c>
      <c r="W16" s="175">
        <v>107730.49939199997</v>
      </c>
      <c r="X16" s="175">
        <v>107730.49939199997</v>
      </c>
      <c r="Y16" s="175">
        <v>551.92999999999995</v>
      </c>
      <c r="Z16" s="175">
        <v>26184.49</v>
      </c>
      <c r="AA16" s="175">
        <v>81546.009999999995</v>
      </c>
      <c r="AB16" s="170">
        <v>115</v>
      </c>
      <c r="AC16" s="170">
        <v>115</v>
      </c>
      <c r="AD16" s="170">
        <v>96</v>
      </c>
      <c r="AE16" s="175">
        <v>107588.51</v>
      </c>
      <c r="AF16" s="175">
        <v>107979.66</v>
      </c>
      <c r="AG16" s="176">
        <f t="shared" si="0"/>
        <v>0.83478260869565213</v>
      </c>
      <c r="AH16" s="176">
        <f t="shared" si="1"/>
        <v>0.83478260869565213</v>
      </c>
      <c r="AI16" s="190"/>
      <c r="AJ16" s="164"/>
    </row>
    <row r="17" spans="1:36" s="165" customFormat="1" ht="76.5" x14ac:dyDescent="0.25">
      <c r="A17" s="170" t="s">
        <v>438</v>
      </c>
      <c r="B17" s="171" t="s">
        <v>543</v>
      </c>
      <c r="C17" s="171" t="s">
        <v>91</v>
      </c>
      <c r="D17" s="171" t="s">
        <v>298</v>
      </c>
      <c r="E17" s="171" t="s">
        <v>297</v>
      </c>
      <c r="F17" s="170">
        <v>2</v>
      </c>
      <c r="G17" s="171" t="s">
        <v>315</v>
      </c>
      <c r="H17" s="172">
        <v>329</v>
      </c>
      <c r="I17" s="172" t="s">
        <v>346</v>
      </c>
      <c r="J17" s="170" t="s">
        <v>421</v>
      </c>
      <c r="K17" s="171" t="s">
        <v>350</v>
      </c>
      <c r="L17" s="171" t="s">
        <v>573</v>
      </c>
      <c r="M17" s="171" t="s">
        <v>464</v>
      </c>
      <c r="N17" s="171" t="s">
        <v>440</v>
      </c>
      <c r="O17" s="171">
        <v>1</v>
      </c>
      <c r="P17" s="170">
        <v>1</v>
      </c>
      <c r="Q17" s="174">
        <v>0</v>
      </c>
      <c r="R17" s="174" t="s">
        <v>517</v>
      </c>
      <c r="S17" s="174">
        <v>0</v>
      </c>
      <c r="T17" s="174" t="s">
        <v>517</v>
      </c>
      <c r="U17" s="174">
        <v>0</v>
      </c>
      <c r="V17" s="174" t="s">
        <v>517</v>
      </c>
      <c r="W17" s="175">
        <v>71820.33</v>
      </c>
      <c r="X17" s="175">
        <v>71820.332927999974</v>
      </c>
      <c r="Y17" s="175">
        <v>367.95</v>
      </c>
      <c r="Z17" s="175">
        <v>17456.32</v>
      </c>
      <c r="AA17" s="175">
        <v>54364.01</v>
      </c>
      <c r="AB17" s="170">
        <v>1</v>
      </c>
      <c r="AC17" s="170">
        <v>1</v>
      </c>
      <c r="AD17" s="170">
        <v>1</v>
      </c>
      <c r="AE17" s="175">
        <v>71725.67</v>
      </c>
      <c r="AF17" s="175">
        <v>71986.44</v>
      </c>
      <c r="AG17" s="176">
        <f t="shared" si="0"/>
        <v>1</v>
      </c>
      <c r="AH17" s="176">
        <f t="shared" si="1"/>
        <v>1</v>
      </c>
      <c r="AI17" s="189"/>
      <c r="AJ17" s="164"/>
    </row>
    <row r="18" spans="1:36" s="165" customFormat="1" ht="216" x14ac:dyDescent="0.25">
      <c r="A18" s="170" t="s">
        <v>438</v>
      </c>
      <c r="B18" s="171" t="s">
        <v>543</v>
      </c>
      <c r="C18" s="171" t="s">
        <v>91</v>
      </c>
      <c r="D18" s="171" t="s">
        <v>298</v>
      </c>
      <c r="E18" s="171" t="s">
        <v>297</v>
      </c>
      <c r="F18" s="170">
        <v>1</v>
      </c>
      <c r="G18" s="171" t="s">
        <v>352</v>
      </c>
      <c r="H18" s="172">
        <v>329</v>
      </c>
      <c r="I18" s="172" t="s">
        <v>355</v>
      </c>
      <c r="J18" s="170" t="s">
        <v>421</v>
      </c>
      <c r="K18" s="178" t="s">
        <v>353</v>
      </c>
      <c r="L18" s="171" t="s">
        <v>573</v>
      </c>
      <c r="M18" s="171" t="s">
        <v>464</v>
      </c>
      <c r="N18" s="171" t="s">
        <v>329</v>
      </c>
      <c r="O18" s="171">
        <v>45</v>
      </c>
      <c r="P18" s="170">
        <v>58</v>
      </c>
      <c r="Q18" s="173">
        <v>25</v>
      </c>
      <c r="R18" s="171" t="s">
        <v>504</v>
      </c>
      <c r="S18" s="174">
        <v>15</v>
      </c>
      <c r="T18" s="171" t="s">
        <v>504</v>
      </c>
      <c r="U18" s="174">
        <v>36</v>
      </c>
      <c r="V18" s="171" t="s">
        <v>558</v>
      </c>
      <c r="W18" s="175">
        <v>161595.74908799995</v>
      </c>
      <c r="X18" s="175">
        <v>161595.74908799995</v>
      </c>
      <c r="Y18" s="175">
        <v>827.9</v>
      </c>
      <c r="Z18" s="175">
        <v>39276.730000000003</v>
      </c>
      <c r="AA18" s="175">
        <v>122319.02</v>
      </c>
      <c r="AB18" s="170">
        <v>58</v>
      </c>
      <c r="AC18" s="170">
        <v>58</v>
      </c>
      <c r="AD18" s="170">
        <v>161</v>
      </c>
      <c r="AE18" s="175">
        <v>161382.76999999999</v>
      </c>
      <c r="AF18" s="175">
        <v>161969.49</v>
      </c>
      <c r="AG18" s="176">
        <f t="shared" si="0"/>
        <v>2.7758620689655173</v>
      </c>
      <c r="AH18" s="176">
        <f t="shared" si="1"/>
        <v>2.7758620689655173</v>
      </c>
      <c r="AI18" s="189"/>
      <c r="AJ18" s="164"/>
    </row>
    <row r="19" spans="1:36" s="165" customFormat="1" ht="120" x14ac:dyDescent="0.25">
      <c r="A19" s="170" t="s">
        <v>438</v>
      </c>
      <c r="B19" s="171" t="s">
        <v>543</v>
      </c>
      <c r="C19" s="171" t="s">
        <v>91</v>
      </c>
      <c r="D19" s="171" t="s">
        <v>298</v>
      </c>
      <c r="E19" s="171" t="s">
        <v>297</v>
      </c>
      <c r="F19" s="169">
        <v>2</v>
      </c>
      <c r="G19" s="171" t="s">
        <v>352</v>
      </c>
      <c r="H19" s="172">
        <v>329</v>
      </c>
      <c r="I19" s="172" t="s">
        <v>355</v>
      </c>
      <c r="J19" s="170" t="s">
        <v>421</v>
      </c>
      <c r="K19" s="179" t="s">
        <v>354</v>
      </c>
      <c r="L19" s="171" t="s">
        <v>573</v>
      </c>
      <c r="M19" s="171" t="s">
        <v>464</v>
      </c>
      <c r="N19" s="171" t="s">
        <v>440</v>
      </c>
      <c r="O19" s="171">
        <v>1</v>
      </c>
      <c r="P19" s="170">
        <v>1</v>
      </c>
      <c r="Q19" s="174">
        <v>0</v>
      </c>
      <c r="R19" s="174" t="s">
        <v>518</v>
      </c>
      <c r="S19" s="174">
        <v>0</v>
      </c>
      <c r="T19" s="174" t="s">
        <v>518</v>
      </c>
      <c r="U19" s="174">
        <v>0</v>
      </c>
      <c r="V19" s="174" t="s">
        <v>518</v>
      </c>
      <c r="W19" s="175">
        <v>107730.49939199998</v>
      </c>
      <c r="X19" s="175">
        <v>107730.49939199998</v>
      </c>
      <c r="Y19" s="175">
        <v>551.92999999999995</v>
      </c>
      <c r="Z19" s="175">
        <v>26184.49</v>
      </c>
      <c r="AA19" s="175">
        <v>81546.009999999995</v>
      </c>
      <c r="AB19" s="170">
        <v>1</v>
      </c>
      <c r="AC19" s="170">
        <v>1</v>
      </c>
      <c r="AD19" s="170">
        <v>1</v>
      </c>
      <c r="AE19" s="175">
        <v>107588.51</v>
      </c>
      <c r="AF19" s="175">
        <v>107979.66</v>
      </c>
      <c r="AG19" s="176">
        <f t="shared" si="0"/>
        <v>1</v>
      </c>
      <c r="AH19" s="176">
        <f t="shared" si="1"/>
        <v>1</v>
      </c>
      <c r="AI19" s="189"/>
      <c r="AJ19" s="164"/>
    </row>
    <row r="20" spans="1:36" s="165" customFormat="1" ht="102" x14ac:dyDescent="0.25">
      <c r="A20" s="170" t="s">
        <v>438</v>
      </c>
      <c r="B20" s="171" t="s">
        <v>543</v>
      </c>
      <c r="C20" s="171" t="s">
        <v>91</v>
      </c>
      <c r="D20" s="171" t="s">
        <v>298</v>
      </c>
      <c r="E20" s="171" t="s">
        <v>297</v>
      </c>
      <c r="F20" s="170">
        <v>1</v>
      </c>
      <c r="G20" s="171" t="s">
        <v>357</v>
      </c>
      <c r="H20" s="172">
        <v>329</v>
      </c>
      <c r="I20" s="172" t="s">
        <v>356</v>
      </c>
      <c r="J20" s="170" t="s">
        <v>420</v>
      </c>
      <c r="K20" s="171" t="s">
        <v>358</v>
      </c>
      <c r="L20" s="171" t="s">
        <v>573</v>
      </c>
      <c r="M20" s="171" t="s">
        <v>464</v>
      </c>
      <c r="N20" s="171" t="s">
        <v>445</v>
      </c>
      <c r="O20" s="171">
        <v>32</v>
      </c>
      <c r="P20" s="170">
        <v>22</v>
      </c>
      <c r="Q20" s="173">
        <v>1</v>
      </c>
      <c r="R20" s="171" t="s">
        <v>555</v>
      </c>
      <c r="S20" s="174">
        <v>8</v>
      </c>
      <c r="T20" s="171" t="s">
        <v>555</v>
      </c>
      <c r="U20" s="174">
        <v>6</v>
      </c>
      <c r="V20" s="171" t="s">
        <v>509</v>
      </c>
      <c r="W20" s="175">
        <v>67331.562119999988</v>
      </c>
      <c r="X20" s="175">
        <v>67331.562119999988</v>
      </c>
      <c r="Y20" s="175">
        <v>344.96</v>
      </c>
      <c r="Z20" s="175">
        <v>16365.3</v>
      </c>
      <c r="AA20" s="175">
        <v>50966.26</v>
      </c>
      <c r="AB20" s="170">
        <v>22</v>
      </c>
      <c r="AC20" s="170">
        <v>22</v>
      </c>
      <c r="AD20" s="170">
        <v>28</v>
      </c>
      <c r="AE20" s="175">
        <v>67242.820000000007</v>
      </c>
      <c r="AF20" s="175">
        <v>67487.289999999994</v>
      </c>
      <c r="AG20" s="176">
        <f t="shared" si="0"/>
        <v>1.2727272727272727</v>
      </c>
      <c r="AH20" s="176">
        <f t="shared" si="1"/>
        <v>1.2727272727272727</v>
      </c>
      <c r="AI20" s="189"/>
      <c r="AJ20" s="164"/>
    </row>
    <row r="21" spans="1:36" s="165" customFormat="1" ht="140.25" x14ac:dyDescent="0.25">
      <c r="A21" s="170" t="s">
        <v>438</v>
      </c>
      <c r="B21" s="171" t="s">
        <v>543</v>
      </c>
      <c r="C21" s="171" t="s">
        <v>91</v>
      </c>
      <c r="D21" s="171" t="s">
        <v>298</v>
      </c>
      <c r="E21" s="171" t="s">
        <v>297</v>
      </c>
      <c r="F21" s="170">
        <v>1</v>
      </c>
      <c r="G21" s="172" t="s">
        <v>361</v>
      </c>
      <c r="H21" s="172">
        <v>329</v>
      </c>
      <c r="I21" s="172" t="s">
        <v>360</v>
      </c>
      <c r="J21" s="170" t="s">
        <v>420</v>
      </c>
      <c r="K21" s="171" t="s">
        <v>362</v>
      </c>
      <c r="L21" s="171" t="s">
        <v>573</v>
      </c>
      <c r="M21" s="171" t="s">
        <v>464</v>
      </c>
      <c r="N21" s="171" t="s">
        <v>446</v>
      </c>
      <c r="O21" s="171">
        <v>50</v>
      </c>
      <c r="P21" s="170">
        <v>28</v>
      </c>
      <c r="Q21" s="173">
        <v>2</v>
      </c>
      <c r="R21" s="171" t="s">
        <v>510</v>
      </c>
      <c r="S21" s="174">
        <v>7</v>
      </c>
      <c r="T21" s="171" t="s">
        <v>510</v>
      </c>
      <c r="U21" s="174">
        <v>10</v>
      </c>
      <c r="V21" s="171" t="s">
        <v>510</v>
      </c>
      <c r="W21" s="175">
        <v>112219.27019999997</v>
      </c>
      <c r="X21" s="175">
        <v>112219.27019999997</v>
      </c>
      <c r="Y21" s="175">
        <v>574.92999999999995</v>
      </c>
      <c r="Z21" s="175">
        <v>27275.51</v>
      </c>
      <c r="AA21" s="175">
        <v>84943.76</v>
      </c>
      <c r="AB21" s="170">
        <v>28</v>
      </c>
      <c r="AC21" s="170">
        <v>28</v>
      </c>
      <c r="AD21" s="170">
        <v>40</v>
      </c>
      <c r="AE21" s="175">
        <v>112071.37</v>
      </c>
      <c r="AF21" s="175">
        <v>112478.81</v>
      </c>
      <c r="AG21" s="176">
        <f t="shared" si="0"/>
        <v>1.4285714285714286</v>
      </c>
      <c r="AH21" s="176">
        <f t="shared" si="1"/>
        <v>1.4285714285714286</v>
      </c>
      <c r="AI21" s="189"/>
      <c r="AJ21" s="164"/>
    </row>
    <row r="22" spans="1:36" s="165" customFormat="1" ht="127.5" x14ac:dyDescent="0.25">
      <c r="A22" s="170" t="s">
        <v>438</v>
      </c>
      <c r="B22" s="171" t="s">
        <v>543</v>
      </c>
      <c r="C22" s="171" t="s">
        <v>91</v>
      </c>
      <c r="D22" s="171" t="s">
        <v>298</v>
      </c>
      <c r="E22" s="171" t="s">
        <v>297</v>
      </c>
      <c r="F22" s="170">
        <v>1</v>
      </c>
      <c r="G22" s="172" t="s">
        <v>366</v>
      </c>
      <c r="H22" s="172">
        <v>331</v>
      </c>
      <c r="I22" s="172" t="s">
        <v>561</v>
      </c>
      <c r="J22" s="170" t="s">
        <v>423</v>
      </c>
      <c r="K22" s="171" t="s">
        <v>367</v>
      </c>
      <c r="L22" s="171" t="s">
        <v>573</v>
      </c>
      <c r="M22" s="171" t="s">
        <v>464</v>
      </c>
      <c r="N22" s="171" t="s">
        <v>447</v>
      </c>
      <c r="O22" s="171">
        <v>417</v>
      </c>
      <c r="P22" s="170">
        <v>250</v>
      </c>
      <c r="Q22" s="173">
        <v>20</v>
      </c>
      <c r="R22" s="171" t="s">
        <v>505</v>
      </c>
      <c r="S22" s="174">
        <v>18</v>
      </c>
      <c r="T22" s="171" t="s">
        <v>505</v>
      </c>
      <c r="U22" s="174">
        <v>75</v>
      </c>
      <c r="V22" s="171" t="s">
        <v>505</v>
      </c>
      <c r="W22" s="175">
        <v>403989.37271999993</v>
      </c>
      <c r="X22" s="175">
        <v>403989.37271999993</v>
      </c>
      <c r="Y22" s="175">
        <v>2069.7399999999998</v>
      </c>
      <c r="Z22" s="175">
        <v>98191.83</v>
      </c>
      <c r="AA22" s="175">
        <v>305797.55</v>
      </c>
      <c r="AB22" s="170">
        <v>250</v>
      </c>
      <c r="AC22" s="170">
        <v>250</v>
      </c>
      <c r="AD22" s="170">
        <v>280</v>
      </c>
      <c r="AE22" s="175">
        <v>403456.92</v>
      </c>
      <c r="AF22" s="175">
        <v>404923.73</v>
      </c>
      <c r="AG22" s="176">
        <f t="shared" si="0"/>
        <v>1.1200000000000001</v>
      </c>
      <c r="AH22" s="176">
        <f t="shared" si="1"/>
        <v>1.1200000000000001</v>
      </c>
      <c r="AI22" s="189"/>
      <c r="AJ22" s="164"/>
    </row>
    <row r="23" spans="1:36" s="165" customFormat="1" ht="165.75" x14ac:dyDescent="0.25">
      <c r="A23" s="170" t="s">
        <v>438</v>
      </c>
      <c r="B23" s="171" t="s">
        <v>543</v>
      </c>
      <c r="C23" s="171" t="s">
        <v>91</v>
      </c>
      <c r="D23" s="171" t="s">
        <v>298</v>
      </c>
      <c r="E23" s="171" t="s">
        <v>297</v>
      </c>
      <c r="F23" s="170">
        <v>1</v>
      </c>
      <c r="G23" s="171" t="s">
        <v>369</v>
      </c>
      <c r="H23" s="172">
        <v>331</v>
      </c>
      <c r="I23" s="172" t="s">
        <v>562</v>
      </c>
      <c r="J23" s="170" t="s">
        <v>423</v>
      </c>
      <c r="K23" s="171" t="s">
        <v>370</v>
      </c>
      <c r="L23" s="171" t="s">
        <v>573</v>
      </c>
      <c r="M23" s="171" t="s">
        <v>464</v>
      </c>
      <c r="N23" s="171" t="s">
        <v>452</v>
      </c>
      <c r="O23" s="171">
        <v>100</v>
      </c>
      <c r="P23" s="170">
        <v>80</v>
      </c>
      <c r="Q23" s="173">
        <v>8</v>
      </c>
      <c r="R23" s="171" t="s">
        <v>506</v>
      </c>
      <c r="S23" s="174">
        <v>36</v>
      </c>
      <c r="T23" s="171" t="s">
        <v>506</v>
      </c>
      <c r="U23" s="174">
        <v>15</v>
      </c>
      <c r="V23" s="171" t="s">
        <v>506</v>
      </c>
      <c r="W23" s="175">
        <v>224438.54039999994</v>
      </c>
      <c r="X23" s="175">
        <v>224438.54039999994</v>
      </c>
      <c r="Y23" s="175">
        <v>1149.8599999999999</v>
      </c>
      <c r="Z23" s="175">
        <v>54551.01</v>
      </c>
      <c r="AA23" s="175">
        <v>169887.53</v>
      </c>
      <c r="AB23" s="170">
        <v>80</v>
      </c>
      <c r="AC23" s="170">
        <v>80</v>
      </c>
      <c r="AD23" s="170">
        <v>108</v>
      </c>
      <c r="AE23" s="175">
        <v>224142.73</v>
      </c>
      <c r="AF23" s="175">
        <v>224957.63</v>
      </c>
      <c r="AG23" s="176">
        <f t="shared" si="0"/>
        <v>1.35</v>
      </c>
      <c r="AH23" s="176">
        <f t="shared" si="1"/>
        <v>1.35</v>
      </c>
      <c r="AI23" s="189"/>
      <c r="AJ23" s="164"/>
    </row>
    <row r="24" spans="1:36" s="165" customFormat="1" ht="127.5" x14ac:dyDescent="0.25">
      <c r="A24" s="170" t="s">
        <v>438</v>
      </c>
      <c r="B24" s="171" t="s">
        <v>543</v>
      </c>
      <c r="C24" s="171" t="s">
        <v>91</v>
      </c>
      <c r="D24" s="171" t="s">
        <v>298</v>
      </c>
      <c r="E24" s="171" t="s">
        <v>297</v>
      </c>
      <c r="F24" s="170">
        <v>1</v>
      </c>
      <c r="G24" s="171" t="s">
        <v>372</v>
      </c>
      <c r="H24" s="172">
        <v>331</v>
      </c>
      <c r="I24" s="172" t="s">
        <v>371</v>
      </c>
      <c r="J24" s="170" t="s">
        <v>423</v>
      </c>
      <c r="K24" s="171" t="s">
        <v>373</v>
      </c>
      <c r="L24" s="171" t="s">
        <v>573</v>
      </c>
      <c r="M24" s="171" t="s">
        <v>464</v>
      </c>
      <c r="N24" s="171" t="s">
        <v>453</v>
      </c>
      <c r="O24" s="171">
        <v>301</v>
      </c>
      <c r="P24" s="170">
        <v>140</v>
      </c>
      <c r="Q24" s="173">
        <v>20</v>
      </c>
      <c r="R24" s="171" t="s">
        <v>513</v>
      </c>
      <c r="S24" s="174">
        <v>25</v>
      </c>
      <c r="T24" s="171" t="s">
        <v>513</v>
      </c>
      <c r="U24" s="174">
        <v>7</v>
      </c>
      <c r="V24" s="171" t="s">
        <v>513</v>
      </c>
      <c r="W24" s="175">
        <v>291770.10251999996</v>
      </c>
      <c r="X24" s="175">
        <v>291770.10251999996</v>
      </c>
      <c r="Y24" s="175">
        <v>1494.82</v>
      </c>
      <c r="Z24" s="175">
        <v>70916.320000000007</v>
      </c>
      <c r="AA24" s="175">
        <v>220853.78</v>
      </c>
      <c r="AB24" s="170">
        <v>140</v>
      </c>
      <c r="AC24" s="170">
        <v>140</v>
      </c>
      <c r="AD24" s="170">
        <v>185</v>
      </c>
      <c r="AE24" s="175">
        <v>291385.55</v>
      </c>
      <c r="AF24" s="175">
        <v>292444.92</v>
      </c>
      <c r="AG24" s="176">
        <f t="shared" si="0"/>
        <v>1.3214285714285714</v>
      </c>
      <c r="AH24" s="176">
        <f t="shared" si="1"/>
        <v>1.3214285714285714</v>
      </c>
      <c r="AI24" s="189"/>
      <c r="AJ24" s="164"/>
    </row>
    <row r="25" spans="1:36" s="165" customFormat="1" ht="127.5" x14ac:dyDescent="0.25">
      <c r="A25" s="170" t="s">
        <v>438</v>
      </c>
      <c r="B25" s="172" t="s">
        <v>543</v>
      </c>
      <c r="C25" s="172" t="s">
        <v>91</v>
      </c>
      <c r="D25" s="172" t="s">
        <v>298</v>
      </c>
      <c r="E25" s="172" t="s">
        <v>297</v>
      </c>
      <c r="F25" s="172">
        <v>1</v>
      </c>
      <c r="G25" s="172" t="s">
        <v>375</v>
      </c>
      <c r="H25" s="172">
        <v>331</v>
      </c>
      <c r="I25" s="172" t="s">
        <v>374</v>
      </c>
      <c r="J25" s="170" t="s">
        <v>423</v>
      </c>
      <c r="K25" s="171" t="s">
        <v>376</v>
      </c>
      <c r="L25" s="171" t="s">
        <v>573</v>
      </c>
      <c r="M25" s="171" t="s">
        <v>464</v>
      </c>
      <c r="N25" s="171" t="s">
        <v>454</v>
      </c>
      <c r="O25" s="171">
        <v>37</v>
      </c>
      <c r="P25" s="170">
        <v>18</v>
      </c>
      <c r="Q25" s="173">
        <v>1</v>
      </c>
      <c r="R25" s="171" t="s">
        <v>511</v>
      </c>
      <c r="S25" s="174">
        <v>4</v>
      </c>
      <c r="T25" s="171" t="s">
        <v>511</v>
      </c>
      <c r="U25" s="174">
        <v>5</v>
      </c>
      <c r="V25" s="171" t="s">
        <v>511</v>
      </c>
      <c r="W25" s="175">
        <v>67331.562119999988</v>
      </c>
      <c r="X25" s="175">
        <v>67331.562119999988</v>
      </c>
      <c r="Y25" s="175">
        <v>344.96</v>
      </c>
      <c r="Z25" s="175">
        <v>16365.3</v>
      </c>
      <c r="AA25" s="175">
        <v>50966.26</v>
      </c>
      <c r="AB25" s="170">
        <v>18</v>
      </c>
      <c r="AC25" s="170">
        <v>18</v>
      </c>
      <c r="AD25" s="170">
        <v>23</v>
      </c>
      <c r="AE25" s="175">
        <v>67242.820000000007</v>
      </c>
      <c r="AF25" s="175">
        <v>67487.289999999994</v>
      </c>
      <c r="AG25" s="176">
        <f t="shared" si="0"/>
        <v>1.2777777777777777</v>
      </c>
      <c r="AH25" s="176">
        <f t="shared" si="1"/>
        <v>1.2777777777777777</v>
      </c>
      <c r="AI25" s="189"/>
      <c r="AJ25" s="164"/>
    </row>
    <row r="26" spans="1:36" s="165" customFormat="1" ht="204" x14ac:dyDescent="0.25">
      <c r="A26" s="170" t="s">
        <v>438</v>
      </c>
      <c r="B26" s="171" t="s">
        <v>543</v>
      </c>
      <c r="C26" s="171" t="s">
        <v>91</v>
      </c>
      <c r="D26" s="171" t="s">
        <v>298</v>
      </c>
      <c r="E26" s="171" t="s">
        <v>297</v>
      </c>
      <c r="F26" s="170">
        <v>1</v>
      </c>
      <c r="G26" s="171" t="s">
        <v>560</v>
      </c>
      <c r="H26" s="172">
        <v>331</v>
      </c>
      <c r="I26" s="172" t="s">
        <v>564</v>
      </c>
      <c r="J26" s="170" t="s">
        <v>423</v>
      </c>
      <c r="K26" s="171" t="s">
        <v>565</v>
      </c>
      <c r="L26" s="171" t="s">
        <v>573</v>
      </c>
      <c r="M26" s="171" t="s">
        <v>464</v>
      </c>
      <c r="N26" s="171" t="s">
        <v>566</v>
      </c>
      <c r="O26" s="171">
        <v>42</v>
      </c>
      <c r="P26" s="170">
        <v>55</v>
      </c>
      <c r="Q26" s="173">
        <v>6</v>
      </c>
      <c r="R26" s="171" t="s">
        <v>556</v>
      </c>
      <c r="S26" s="174">
        <v>31</v>
      </c>
      <c r="T26" s="171" t="s">
        <v>556</v>
      </c>
      <c r="U26" s="174">
        <v>7</v>
      </c>
      <c r="V26" s="171" t="s">
        <v>512</v>
      </c>
      <c r="W26" s="175">
        <v>67331.562119999988</v>
      </c>
      <c r="X26" s="175">
        <v>67331.562119999988</v>
      </c>
      <c r="Y26" s="175">
        <v>344.96</v>
      </c>
      <c r="Z26" s="175">
        <v>16365.3</v>
      </c>
      <c r="AA26" s="175">
        <v>50966.26</v>
      </c>
      <c r="AB26" s="170">
        <v>55</v>
      </c>
      <c r="AC26" s="170">
        <v>55</v>
      </c>
      <c r="AD26" s="82">
        <v>118</v>
      </c>
      <c r="AE26" s="175">
        <v>67242.820000000007</v>
      </c>
      <c r="AF26" s="175">
        <v>67487.289999999994</v>
      </c>
      <c r="AG26" s="176">
        <f t="shared" si="0"/>
        <v>2.1454545454545455</v>
      </c>
      <c r="AH26" s="176">
        <f t="shared" si="1"/>
        <v>2.1454545454545455</v>
      </c>
      <c r="AI26" s="189"/>
      <c r="AJ26" s="164"/>
    </row>
    <row r="27" spans="1:36" s="165" customFormat="1" ht="127.5" x14ac:dyDescent="0.25">
      <c r="A27" s="170" t="s">
        <v>438</v>
      </c>
      <c r="B27" s="171" t="s">
        <v>543</v>
      </c>
      <c r="C27" s="171" t="s">
        <v>91</v>
      </c>
      <c r="D27" s="171" t="s">
        <v>298</v>
      </c>
      <c r="E27" s="171" t="s">
        <v>297</v>
      </c>
      <c r="F27" s="169">
        <v>1</v>
      </c>
      <c r="G27" s="171" t="s">
        <v>382</v>
      </c>
      <c r="H27" s="172">
        <v>334</v>
      </c>
      <c r="I27" s="172" t="s">
        <v>563</v>
      </c>
      <c r="J27" s="170" t="s">
        <v>424</v>
      </c>
      <c r="K27" s="171" t="s">
        <v>383</v>
      </c>
      <c r="L27" s="171" t="s">
        <v>573</v>
      </c>
      <c r="M27" s="171" t="s">
        <v>464</v>
      </c>
      <c r="N27" s="179" t="s">
        <v>444</v>
      </c>
      <c r="O27" s="171">
        <v>2424</v>
      </c>
      <c r="P27" s="170">
        <v>2000</v>
      </c>
      <c r="Q27" s="173">
        <v>109</v>
      </c>
      <c r="R27" s="171" t="s">
        <v>507</v>
      </c>
      <c r="S27" s="174">
        <v>293</v>
      </c>
      <c r="T27" s="171" t="s">
        <v>507</v>
      </c>
      <c r="U27" s="174">
        <v>205</v>
      </c>
      <c r="V27" s="171" t="s">
        <v>507</v>
      </c>
      <c r="W27" s="175">
        <v>448877.08079999988</v>
      </c>
      <c r="X27" s="175">
        <v>448877.08079999988</v>
      </c>
      <c r="Y27" s="175">
        <v>2299.7199999999998</v>
      </c>
      <c r="Z27" s="175">
        <v>109102.03</v>
      </c>
      <c r="AA27" s="175">
        <v>339775.05</v>
      </c>
      <c r="AB27" s="170">
        <v>2000</v>
      </c>
      <c r="AC27" s="170">
        <v>2000</v>
      </c>
      <c r="AD27" s="170">
        <v>1746</v>
      </c>
      <c r="AE27" s="175">
        <v>448285.47</v>
      </c>
      <c r="AF27" s="175">
        <v>449915.26</v>
      </c>
      <c r="AG27" s="176">
        <f t="shared" si="0"/>
        <v>0.873</v>
      </c>
      <c r="AH27" s="176">
        <f t="shared" si="1"/>
        <v>0.873</v>
      </c>
      <c r="AI27" s="190"/>
      <c r="AJ27" s="164"/>
    </row>
    <row r="28" spans="1:36" s="165" customFormat="1" ht="114.75" x14ac:dyDescent="0.25">
      <c r="A28" s="170" t="s">
        <v>438</v>
      </c>
      <c r="B28" s="171" t="s">
        <v>543</v>
      </c>
      <c r="C28" s="171" t="s">
        <v>91</v>
      </c>
      <c r="D28" s="171" t="s">
        <v>298</v>
      </c>
      <c r="E28" s="171" t="s">
        <v>297</v>
      </c>
      <c r="F28" s="169">
        <v>1</v>
      </c>
      <c r="G28" s="179" t="s">
        <v>388</v>
      </c>
      <c r="H28" s="172">
        <v>335</v>
      </c>
      <c r="I28" s="172" t="s">
        <v>387</v>
      </c>
      <c r="J28" s="170" t="s">
        <v>425</v>
      </c>
      <c r="K28" s="171" t="s">
        <v>389</v>
      </c>
      <c r="L28" s="171" t="s">
        <v>573</v>
      </c>
      <c r="M28" s="171" t="s">
        <v>464</v>
      </c>
      <c r="N28" s="179" t="s">
        <v>456</v>
      </c>
      <c r="O28" s="171">
        <v>1</v>
      </c>
      <c r="P28" s="170">
        <v>1</v>
      </c>
      <c r="Q28" s="180">
        <v>0</v>
      </c>
      <c r="R28" s="174" t="s">
        <v>441</v>
      </c>
      <c r="S28" s="174">
        <v>1</v>
      </c>
      <c r="T28" s="171" t="s">
        <v>583</v>
      </c>
      <c r="U28" s="174">
        <v>0</v>
      </c>
      <c r="V28" s="171" t="s">
        <v>441</v>
      </c>
      <c r="W28" s="175">
        <v>43765.52</v>
      </c>
      <c r="X28" s="175">
        <v>43765.52</v>
      </c>
      <c r="Y28" s="175">
        <v>224.22</v>
      </c>
      <c r="Z28" s="175">
        <v>10637.45</v>
      </c>
      <c r="AA28" s="175">
        <v>33128.07</v>
      </c>
      <c r="AB28" s="170">
        <v>1</v>
      </c>
      <c r="AC28" s="170">
        <v>1</v>
      </c>
      <c r="AD28" s="170">
        <v>1</v>
      </c>
      <c r="AE28" s="175">
        <v>43707.83</v>
      </c>
      <c r="AF28" s="175">
        <v>43866.74</v>
      </c>
      <c r="AG28" s="176">
        <f t="shared" si="0"/>
        <v>1</v>
      </c>
      <c r="AH28" s="176">
        <f t="shared" si="1"/>
        <v>1</v>
      </c>
      <c r="AI28" s="189"/>
      <c r="AJ28" s="164"/>
    </row>
    <row r="29" spans="1:36" s="165" customFormat="1" ht="102" x14ac:dyDescent="0.25">
      <c r="A29" s="170" t="s">
        <v>438</v>
      </c>
      <c r="B29" s="171" t="s">
        <v>543</v>
      </c>
      <c r="C29" s="171" t="s">
        <v>91</v>
      </c>
      <c r="D29" s="171" t="s">
        <v>298</v>
      </c>
      <c r="E29" s="171" t="s">
        <v>297</v>
      </c>
      <c r="F29" s="169">
        <v>2</v>
      </c>
      <c r="G29" s="179" t="s">
        <v>388</v>
      </c>
      <c r="H29" s="172">
        <v>335</v>
      </c>
      <c r="I29" s="172" t="s">
        <v>387</v>
      </c>
      <c r="J29" s="170" t="s">
        <v>426</v>
      </c>
      <c r="K29" s="171" t="s">
        <v>390</v>
      </c>
      <c r="L29" s="171" t="s">
        <v>573</v>
      </c>
      <c r="M29" s="171" t="s">
        <v>464</v>
      </c>
      <c r="N29" s="179" t="s">
        <v>456</v>
      </c>
      <c r="O29" s="171">
        <v>1</v>
      </c>
      <c r="P29" s="170">
        <v>1</v>
      </c>
      <c r="Q29" s="173">
        <v>0</v>
      </c>
      <c r="R29" s="171" t="s">
        <v>441</v>
      </c>
      <c r="S29" s="174">
        <v>0</v>
      </c>
      <c r="T29" s="171" t="s">
        <v>441</v>
      </c>
      <c r="U29" s="174">
        <v>0</v>
      </c>
      <c r="V29" s="171" t="s">
        <v>441</v>
      </c>
      <c r="W29" s="175">
        <v>23566.05</v>
      </c>
      <c r="X29" s="175">
        <v>23566.046741999999</v>
      </c>
      <c r="Y29" s="175">
        <v>120.74</v>
      </c>
      <c r="Z29" s="175">
        <v>5727.86</v>
      </c>
      <c r="AA29" s="175">
        <v>17838.189999999999</v>
      </c>
      <c r="AB29" s="170">
        <v>1</v>
      </c>
      <c r="AC29" s="170">
        <v>1</v>
      </c>
      <c r="AD29" s="170">
        <v>1</v>
      </c>
      <c r="AE29" s="175">
        <v>23534.99</v>
      </c>
      <c r="AF29" s="175">
        <v>23620.52</v>
      </c>
      <c r="AG29" s="176">
        <f t="shared" si="0"/>
        <v>1</v>
      </c>
      <c r="AH29" s="176">
        <f t="shared" si="1"/>
        <v>1</v>
      </c>
      <c r="AI29" s="189"/>
      <c r="AJ29" s="164"/>
    </row>
    <row r="30" spans="1:36" s="165" customFormat="1" ht="90" x14ac:dyDescent="0.25">
      <c r="A30" s="170" t="s">
        <v>438</v>
      </c>
      <c r="B30" s="171" t="s">
        <v>296</v>
      </c>
      <c r="C30" s="171" t="s">
        <v>91</v>
      </c>
      <c r="D30" s="171" t="s">
        <v>298</v>
      </c>
      <c r="E30" s="171" t="s">
        <v>297</v>
      </c>
      <c r="F30" s="169">
        <v>1</v>
      </c>
      <c r="G30" s="179" t="s">
        <v>395</v>
      </c>
      <c r="H30" s="172">
        <v>338</v>
      </c>
      <c r="I30" s="172" t="s">
        <v>394</v>
      </c>
      <c r="J30" s="170" t="s">
        <v>428</v>
      </c>
      <c r="K30" s="181" t="s">
        <v>427</v>
      </c>
      <c r="L30" s="171" t="s">
        <v>573</v>
      </c>
      <c r="M30" s="171" t="s">
        <v>464</v>
      </c>
      <c r="N30" s="171" t="s">
        <v>545</v>
      </c>
      <c r="O30" s="171" t="s">
        <v>441</v>
      </c>
      <c r="P30" s="170">
        <v>1</v>
      </c>
      <c r="Q30" s="173">
        <v>0</v>
      </c>
      <c r="R30" s="171" t="s">
        <v>441</v>
      </c>
      <c r="S30" s="174">
        <v>0</v>
      </c>
      <c r="T30" s="171" t="s">
        <v>441</v>
      </c>
      <c r="U30" s="173">
        <v>1</v>
      </c>
      <c r="V30" s="171" t="s">
        <v>542</v>
      </c>
      <c r="W30" s="175">
        <v>65835.305183999997</v>
      </c>
      <c r="X30" s="175">
        <v>65835.305183999997</v>
      </c>
      <c r="Y30" s="175">
        <v>337.29</v>
      </c>
      <c r="Z30" s="175">
        <v>16001.63</v>
      </c>
      <c r="AA30" s="175">
        <v>49833.67</v>
      </c>
      <c r="AB30" s="170">
        <v>1</v>
      </c>
      <c r="AC30" s="170">
        <v>1</v>
      </c>
      <c r="AD30" s="170">
        <v>1</v>
      </c>
      <c r="AE30" s="175">
        <v>65748.539999999994</v>
      </c>
      <c r="AF30" s="175">
        <v>65987.570000000007</v>
      </c>
      <c r="AG30" s="176">
        <f t="shared" si="0"/>
        <v>1</v>
      </c>
      <c r="AH30" s="176">
        <f t="shared" si="1"/>
        <v>1</v>
      </c>
      <c r="AI30" s="189"/>
      <c r="AJ30" s="164"/>
    </row>
    <row r="31" spans="1:36" s="165" customFormat="1" ht="229.5" x14ac:dyDescent="0.25">
      <c r="A31" s="170" t="s">
        <v>438</v>
      </c>
      <c r="B31" s="171" t="s">
        <v>296</v>
      </c>
      <c r="C31" s="171" t="s">
        <v>91</v>
      </c>
      <c r="D31" s="171" t="s">
        <v>298</v>
      </c>
      <c r="E31" s="171" t="s">
        <v>297</v>
      </c>
      <c r="F31" s="170">
        <v>1</v>
      </c>
      <c r="G31" s="171" t="s">
        <v>395</v>
      </c>
      <c r="H31" s="172">
        <v>338</v>
      </c>
      <c r="I31" s="171" t="s">
        <v>398</v>
      </c>
      <c r="J31" s="170" t="s">
        <v>429</v>
      </c>
      <c r="K31" s="171" t="s">
        <v>399</v>
      </c>
      <c r="L31" s="171" t="s">
        <v>573</v>
      </c>
      <c r="M31" s="171" t="s">
        <v>464</v>
      </c>
      <c r="N31" s="171" t="s">
        <v>545</v>
      </c>
      <c r="O31" s="171" t="s">
        <v>441</v>
      </c>
      <c r="P31" s="170">
        <v>1</v>
      </c>
      <c r="Q31" s="173">
        <v>0</v>
      </c>
      <c r="R31" s="171" t="s">
        <v>441</v>
      </c>
      <c r="S31" s="174">
        <v>1</v>
      </c>
      <c r="T31" s="171" t="s">
        <v>542</v>
      </c>
      <c r="U31" s="173">
        <v>0</v>
      </c>
      <c r="V31" s="185" t="s">
        <v>441</v>
      </c>
      <c r="W31" s="175">
        <v>53865.249695999992</v>
      </c>
      <c r="X31" s="175">
        <v>53865.249695999992</v>
      </c>
      <c r="Y31" s="175">
        <v>275.97000000000003</v>
      </c>
      <c r="Z31" s="175">
        <v>13092.24</v>
      </c>
      <c r="AA31" s="175">
        <v>40773.01</v>
      </c>
      <c r="AB31" s="170">
        <v>1</v>
      </c>
      <c r="AC31" s="170">
        <v>1</v>
      </c>
      <c r="AD31" s="170">
        <v>1</v>
      </c>
      <c r="AE31" s="175">
        <v>53794.26</v>
      </c>
      <c r="AF31" s="175">
        <v>53989.83</v>
      </c>
      <c r="AG31" s="176">
        <f t="shared" si="0"/>
        <v>1</v>
      </c>
      <c r="AH31" s="176">
        <f t="shared" si="1"/>
        <v>1</v>
      </c>
      <c r="AI31" s="189"/>
      <c r="AJ31" s="164"/>
    </row>
    <row r="32" spans="1:36" s="165" customFormat="1" ht="165.75" x14ac:dyDescent="0.25">
      <c r="A32" s="170" t="s">
        <v>438</v>
      </c>
      <c r="B32" s="171" t="s">
        <v>296</v>
      </c>
      <c r="C32" s="171" t="s">
        <v>91</v>
      </c>
      <c r="D32" s="171" t="s">
        <v>298</v>
      </c>
      <c r="E32" s="171" t="s">
        <v>297</v>
      </c>
      <c r="F32" s="170">
        <v>1</v>
      </c>
      <c r="G32" s="171" t="s">
        <v>525</v>
      </c>
      <c r="H32" s="172">
        <v>338</v>
      </c>
      <c r="I32" s="171" t="s">
        <v>523</v>
      </c>
      <c r="J32" s="170" t="s">
        <v>526</v>
      </c>
      <c r="K32" s="171" t="s">
        <v>527</v>
      </c>
      <c r="L32" s="171" t="s">
        <v>573</v>
      </c>
      <c r="M32" s="171" t="s">
        <v>464</v>
      </c>
      <c r="N32" s="182" t="s">
        <v>546</v>
      </c>
      <c r="O32" s="171" t="s">
        <v>441</v>
      </c>
      <c r="P32" s="170">
        <v>1</v>
      </c>
      <c r="Q32" s="173">
        <v>0</v>
      </c>
      <c r="R32" s="171" t="s">
        <v>441</v>
      </c>
      <c r="S32" s="173">
        <v>1</v>
      </c>
      <c r="T32" s="171" t="s">
        <v>542</v>
      </c>
      <c r="U32" s="186">
        <v>0</v>
      </c>
      <c r="V32" s="185" t="s">
        <v>441</v>
      </c>
      <c r="W32" s="175">
        <v>104737.98551999999</v>
      </c>
      <c r="X32" s="175">
        <v>104737.98551999999</v>
      </c>
      <c r="Y32" s="175">
        <v>536.6</v>
      </c>
      <c r="Z32" s="175">
        <v>25457.14</v>
      </c>
      <c r="AA32" s="175">
        <v>79280.850000000006</v>
      </c>
      <c r="AB32" s="170">
        <v>1</v>
      </c>
      <c r="AC32" s="170">
        <v>1</v>
      </c>
      <c r="AD32" s="170">
        <v>1</v>
      </c>
      <c r="AE32" s="175">
        <v>104599.94</v>
      </c>
      <c r="AF32" s="175">
        <v>104980.23</v>
      </c>
      <c r="AG32" s="176">
        <f t="shared" si="0"/>
        <v>1</v>
      </c>
      <c r="AH32" s="176">
        <f t="shared" si="1"/>
        <v>1</v>
      </c>
      <c r="AI32" s="189"/>
      <c r="AJ32" s="164"/>
    </row>
    <row r="33" spans="1:36" s="165" customFormat="1" ht="204.75" x14ac:dyDescent="0.25">
      <c r="A33" s="170" t="s">
        <v>438</v>
      </c>
      <c r="B33" s="171" t="s">
        <v>543</v>
      </c>
      <c r="C33" s="171" t="s">
        <v>91</v>
      </c>
      <c r="D33" s="171" t="s">
        <v>298</v>
      </c>
      <c r="E33" s="171" t="s">
        <v>297</v>
      </c>
      <c r="F33" s="170">
        <v>1</v>
      </c>
      <c r="G33" s="171" t="s">
        <v>544</v>
      </c>
      <c r="H33" s="172">
        <v>337</v>
      </c>
      <c r="I33" s="172" t="s">
        <v>402</v>
      </c>
      <c r="J33" s="170" t="s">
        <v>430</v>
      </c>
      <c r="K33" s="181" t="s">
        <v>404</v>
      </c>
      <c r="L33" s="171" t="s">
        <v>573</v>
      </c>
      <c r="M33" s="171" t="s">
        <v>464</v>
      </c>
      <c r="N33" s="171" t="s">
        <v>508</v>
      </c>
      <c r="O33" s="171">
        <v>1</v>
      </c>
      <c r="P33" s="170">
        <v>1</v>
      </c>
      <c r="Q33" s="173">
        <v>0</v>
      </c>
      <c r="R33" s="171" t="s">
        <v>441</v>
      </c>
      <c r="S33" s="174">
        <v>0</v>
      </c>
      <c r="T33" s="171" t="s">
        <v>441</v>
      </c>
      <c r="U33" s="174">
        <v>0</v>
      </c>
      <c r="V33" s="171" t="s">
        <v>441</v>
      </c>
      <c r="W33" s="175">
        <v>44887.708079999989</v>
      </c>
      <c r="X33" s="175">
        <v>44887.708079999989</v>
      </c>
      <c r="Y33" s="175">
        <v>229.97</v>
      </c>
      <c r="Z33" s="175">
        <v>10910.2</v>
      </c>
      <c r="AA33" s="175">
        <v>17838.189999999999</v>
      </c>
      <c r="AB33" s="170">
        <v>1</v>
      </c>
      <c r="AC33" s="170">
        <v>1</v>
      </c>
      <c r="AD33" s="170">
        <v>0</v>
      </c>
      <c r="AE33" s="175">
        <v>44828.54</v>
      </c>
      <c r="AF33" s="175">
        <v>44991.53</v>
      </c>
      <c r="AG33" s="176">
        <f t="shared" si="0"/>
        <v>0</v>
      </c>
      <c r="AH33" s="176">
        <f t="shared" si="1"/>
        <v>0</v>
      </c>
      <c r="AI33" s="39"/>
      <c r="AJ33" s="164"/>
    </row>
    <row r="34" spans="1:36" x14ac:dyDescent="0.25">
      <c r="A34" s="80"/>
      <c r="B34" s="81"/>
      <c r="C34" s="81"/>
      <c r="D34" s="81"/>
      <c r="E34" s="81"/>
      <c r="F34" s="80"/>
      <c r="G34" s="81"/>
      <c r="H34" s="16"/>
      <c r="I34" s="16"/>
      <c r="J34" s="80"/>
      <c r="K34" s="81"/>
      <c r="L34" s="81"/>
      <c r="M34" s="81"/>
      <c r="N34" s="81"/>
      <c r="O34" s="17"/>
      <c r="P34" s="15"/>
      <c r="Q34" s="187"/>
      <c r="R34" s="17"/>
      <c r="S34" s="48"/>
      <c r="T34" s="17"/>
      <c r="U34" s="48"/>
      <c r="V34" s="17"/>
      <c r="W34" s="123"/>
      <c r="X34" s="123"/>
      <c r="Y34" s="123"/>
      <c r="Z34" s="123"/>
      <c r="AA34" s="124"/>
      <c r="AB34" s="15"/>
      <c r="AC34" s="15"/>
      <c r="AD34" s="15"/>
      <c r="AE34" s="123"/>
      <c r="AF34" s="123"/>
      <c r="AG34" s="160"/>
      <c r="AH34" s="160"/>
      <c r="AI34" s="183"/>
      <c r="AJ34" s="38"/>
    </row>
    <row r="35" spans="1:36" x14ac:dyDescent="0.25">
      <c r="W35" s="125">
        <f>SUM(W8:W34)</f>
        <v>3740642.3468719991</v>
      </c>
      <c r="X35" s="125">
        <f>SUM(X8:X34)</f>
        <v>3740642.3465419994</v>
      </c>
      <c r="Y35" s="125">
        <f>SUM(Y8:Y34)</f>
        <v>19164.310000000001</v>
      </c>
      <c r="Z35" s="125">
        <f>SUM(Z8:Z34)</f>
        <v>909183.54999999993</v>
      </c>
      <c r="AA35" s="125">
        <f>SUM(AA8:AA34)</f>
        <v>2815319.4799999991</v>
      </c>
      <c r="AB35" s="125"/>
      <c r="AC35" s="125"/>
      <c r="AD35" s="125"/>
      <c r="AE35" s="125">
        <f>SUM(AE8:AE34)</f>
        <v>3735712.2199999993</v>
      </c>
      <c r="AF35" s="125">
        <f>SUM(AF8:AF34)</f>
        <v>3749293.8</v>
      </c>
    </row>
    <row r="37" spans="1:36" x14ac:dyDescent="0.25">
      <c r="W37" s="125">
        <f>W40-W35</f>
        <v>-4930.1268719988875</v>
      </c>
      <c r="X37" s="125">
        <f>X40-X35</f>
        <v>8651.4534580004402</v>
      </c>
      <c r="Y37" s="125">
        <f>Y40-Y35</f>
        <v>-18135</v>
      </c>
      <c r="Z37" s="125">
        <f>Z40-Z35</f>
        <v>760788.04000000015</v>
      </c>
      <c r="AA37" s="125">
        <f>AA40-AA35</f>
        <v>-735997.26999999909</v>
      </c>
    </row>
    <row r="40" spans="1:36" x14ac:dyDescent="0.25">
      <c r="W40" s="162">
        <v>3735712.22</v>
      </c>
      <c r="X40" s="163">
        <v>3749293.8</v>
      </c>
      <c r="Y40" s="163">
        <v>1029.31</v>
      </c>
      <c r="Z40" s="163">
        <v>1669971.59</v>
      </c>
      <c r="AA40" s="163">
        <v>2079322.21</v>
      </c>
    </row>
  </sheetData>
  <mergeCells count="14">
    <mergeCell ref="AB6:AD6"/>
    <mergeCell ref="AE6:AF6"/>
    <mergeCell ref="AG6:AH6"/>
    <mergeCell ref="AI6:AJ6"/>
    <mergeCell ref="D1:W1"/>
    <mergeCell ref="AA1:AF1"/>
    <mergeCell ref="D2:W2"/>
    <mergeCell ref="D4:W4"/>
    <mergeCell ref="A6:G6"/>
    <mergeCell ref="H6:K6"/>
    <mergeCell ref="L6:N6"/>
    <mergeCell ref="O6:P6"/>
    <mergeCell ref="Q6:V6"/>
    <mergeCell ref="W6:AA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abSelected="1" topLeftCell="M32" zoomScale="90" zoomScaleNormal="90" workbookViewId="0">
      <selection activeCell="S37" sqref="S37"/>
    </sheetView>
  </sheetViews>
  <sheetFormatPr baseColWidth="10" defaultRowHeight="15" x14ac:dyDescent="0.25"/>
  <cols>
    <col min="12" max="22" width="11.42578125" customWidth="1"/>
    <col min="23" max="23" width="13.5703125" customWidth="1"/>
    <col min="24" max="24" width="14" customWidth="1"/>
    <col min="25" max="25" width="11.42578125" customWidth="1"/>
    <col min="26" max="27" width="13.5703125" customWidth="1"/>
  </cols>
  <sheetData>
    <row r="1" spans="1:36" ht="39" x14ac:dyDescent="0.6">
      <c r="A1" s="20"/>
      <c r="B1" s="20"/>
      <c r="C1" s="20"/>
      <c r="D1" s="210" t="s">
        <v>135</v>
      </c>
      <c r="E1" s="210"/>
      <c r="F1" s="210"/>
      <c r="G1" s="210"/>
      <c r="H1" s="210"/>
      <c r="I1" s="210"/>
      <c r="J1" s="210"/>
      <c r="K1" s="210"/>
      <c r="L1" s="210"/>
      <c r="M1" s="210"/>
      <c r="N1" s="210"/>
      <c r="O1" s="210"/>
      <c r="P1" s="210"/>
      <c r="Q1" s="210"/>
      <c r="R1" s="210"/>
      <c r="S1" s="210"/>
      <c r="T1" s="210"/>
      <c r="U1" s="210"/>
      <c r="V1" s="210"/>
      <c r="W1" s="210"/>
      <c r="X1" s="116"/>
      <c r="Y1" s="116"/>
      <c r="Z1" s="116"/>
      <c r="AA1" s="200" t="s">
        <v>27</v>
      </c>
      <c r="AB1" s="200"/>
      <c r="AC1" s="200"/>
      <c r="AD1" s="200"/>
      <c r="AE1" s="200"/>
      <c r="AF1" s="200"/>
      <c r="AG1" s="153"/>
      <c r="AH1" s="153"/>
      <c r="AI1" s="188"/>
      <c r="AJ1" s="188"/>
    </row>
    <row r="2" spans="1:36" ht="38.25" thickBot="1" x14ac:dyDescent="0.55000000000000004">
      <c r="A2" s="20"/>
      <c r="B2" s="20"/>
      <c r="C2" s="20"/>
      <c r="D2" s="199" t="s">
        <v>569</v>
      </c>
      <c r="E2" s="199"/>
      <c r="F2" s="199"/>
      <c r="G2" s="199"/>
      <c r="H2" s="199"/>
      <c r="I2" s="199"/>
      <c r="J2" s="199"/>
      <c r="K2" s="199"/>
      <c r="L2" s="199"/>
      <c r="M2" s="199"/>
      <c r="N2" s="199"/>
      <c r="O2" s="199"/>
      <c r="P2" s="199"/>
      <c r="Q2" s="199"/>
      <c r="R2" s="199"/>
      <c r="S2" s="199"/>
      <c r="T2" s="199"/>
      <c r="U2" s="199"/>
      <c r="V2" s="199"/>
      <c r="W2" s="199"/>
      <c r="X2" s="117"/>
      <c r="Y2" s="117"/>
      <c r="Z2" s="117"/>
      <c r="AA2" s="117"/>
      <c r="AB2" s="30"/>
      <c r="AC2" s="30"/>
      <c r="AD2" s="30"/>
      <c r="AE2" s="144"/>
      <c r="AF2" s="144"/>
      <c r="AG2" s="154"/>
      <c r="AH2" s="154"/>
      <c r="AI2" s="21" t="s">
        <v>20</v>
      </c>
      <c r="AJ2" s="21" t="s">
        <v>21</v>
      </c>
    </row>
    <row r="3" spans="1:36" x14ac:dyDescent="0.25">
      <c r="A3" s="20"/>
      <c r="B3" s="20"/>
      <c r="C3" s="20"/>
      <c r="D3" s="20" t="s">
        <v>34</v>
      </c>
      <c r="E3" s="20"/>
      <c r="F3" s="20"/>
      <c r="G3" s="20"/>
      <c r="H3" s="20"/>
      <c r="I3" s="20"/>
      <c r="J3" s="20"/>
      <c r="K3" s="20"/>
      <c r="L3" s="20"/>
      <c r="M3" s="20"/>
      <c r="N3" s="20"/>
      <c r="O3" s="20"/>
      <c r="P3" s="20"/>
      <c r="Q3" s="165"/>
      <c r="R3" s="20"/>
      <c r="S3" s="20"/>
      <c r="T3" s="20"/>
      <c r="U3" s="20"/>
      <c r="V3" s="20"/>
      <c r="W3" s="118"/>
      <c r="X3" s="118"/>
      <c r="Y3" s="118"/>
      <c r="Z3" s="118"/>
      <c r="AA3" s="118"/>
      <c r="AB3" s="20"/>
      <c r="AC3" s="20"/>
      <c r="AD3" s="20"/>
      <c r="AE3" s="145"/>
      <c r="AF3" s="145"/>
      <c r="AG3" s="155"/>
      <c r="AH3" s="155"/>
      <c r="AI3" s="22" t="s">
        <v>22</v>
      </c>
      <c r="AJ3" s="23" t="s">
        <v>23</v>
      </c>
    </row>
    <row r="4" spans="1:36" ht="16.5" thickBot="1" x14ac:dyDescent="0.3">
      <c r="A4" s="20"/>
      <c r="B4" s="20"/>
      <c r="C4" s="20"/>
      <c r="D4" s="198" t="s">
        <v>36</v>
      </c>
      <c r="E4" s="198"/>
      <c r="F4" s="198"/>
      <c r="G4" s="198"/>
      <c r="H4" s="198"/>
      <c r="I4" s="198"/>
      <c r="J4" s="198"/>
      <c r="K4" s="198"/>
      <c r="L4" s="198"/>
      <c r="M4" s="198"/>
      <c r="N4" s="198"/>
      <c r="O4" s="198"/>
      <c r="P4" s="198"/>
      <c r="Q4" s="198"/>
      <c r="R4" s="198"/>
      <c r="S4" s="198"/>
      <c r="T4" s="198"/>
      <c r="U4" s="198"/>
      <c r="V4" s="198"/>
      <c r="W4" s="198"/>
      <c r="X4" s="119"/>
      <c r="Y4" s="119"/>
      <c r="Z4" s="119"/>
      <c r="AA4" s="119"/>
      <c r="AB4" s="49"/>
      <c r="AC4" s="49"/>
      <c r="AD4" s="49"/>
      <c r="AE4" s="146"/>
      <c r="AF4" s="147"/>
      <c r="AG4" s="156"/>
      <c r="AH4" s="156"/>
      <c r="AI4" s="24" t="s">
        <v>24</v>
      </c>
      <c r="AJ4" s="25" t="s">
        <v>25</v>
      </c>
    </row>
    <row r="5" spans="1:36" x14ac:dyDescent="0.25">
      <c r="A5" s="20"/>
      <c r="B5" s="20"/>
      <c r="C5" s="20"/>
      <c r="D5" s="20"/>
      <c r="E5" s="20"/>
      <c r="F5" s="20"/>
      <c r="G5" s="20"/>
      <c r="H5" s="20"/>
      <c r="I5" s="20"/>
      <c r="J5" s="20"/>
      <c r="K5" s="20"/>
      <c r="L5" s="20"/>
      <c r="M5" s="20"/>
      <c r="N5" s="20"/>
      <c r="O5" s="20"/>
      <c r="P5" s="20"/>
      <c r="Q5" s="165"/>
      <c r="R5" s="20"/>
      <c r="S5" s="20"/>
      <c r="T5" s="20"/>
      <c r="U5" s="20"/>
      <c r="V5" s="20"/>
      <c r="W5" s="118"/>
      <c r="X5" s="118"/>
      <c r="Y5" s="118"/>
      <c r="Z5" s="118"/>
      <c r="AA5" s="118"/>
      <c r="AB5" s="20"/>
      <c r="AC5" s="20"/>
      <c r="AD5" s="20"/>
      <c r="AE5" s="145"/>
      <c r="AF5" s="145"/>
      <c r="AG5" s="155"/>
      <c r="AH5" s="155"/>
      <c r="AI5" s="36" t="s">
        <v>26</v>
      </c>
      <c r="AJ5" s="37">
        <v>100</v>
      </c>
    </row>
    <row r="6" spans="1:36" x14ac:dyDescent="0.25">
      <c r="A6" s="207" t="s">
        <v>75</v>
      </c>
      <c r="B6" s="208"/>
      <c r="C6" s="208"/>
      <c r="D6" s="208"/>
      <c r="E6" s="208"/>
      <c r="F6" s="208"/>
      <c r="G6" s="209"/>
      <c r="H6" s="213" t="s">
        <v>71</v>
      </c>
      <c r="I6" s="214"/>
      <c r="J6" s="214"/>
      <c r="K6" s="215"/>
      <c r="L6" s="207" t="s">
        <v>40</v>
      </c>
      <c r="M6" s="208"/>
      <c r="N6" s="209"/>
      <c r="O6" s="203" t="s">
        <v>52</v>
      </c>
      <c r="P6" s="204"/>
      <c r="Q6" s="216" t="s">
        <v>575</v>
      </c>
      <c r="R6" s="217"/>
      <c r="S6" s="217"/>
      <c r="T6" s="217"/>
      <c r="U6" s="217"/>
      <c r="V6" s="218"/>
      <c r="W6" s="201" t="s">
        <v>48</v>
      </c>
      <c r="X6" s="201"/>
      <c r="Y6" s="201"/>
      <c r="Z6" s="201"/>
      <c r="AA6" s="201"/>
      <c r="AB6" s="202" t="s">
        <v>37</v>
      </c>
      <c r="AC6" s="202"/>
      <c r="AD6" s="202"/>
      <c r="AE6" s="205" t="s">
        <v>74</v>
      </c>
      <c r="AF6" s="206"/>
      <c r="AG6" s="211" t="s">
        <v>73</v>
      </c>
      <c r="AH6" s="212"/>
      <c r="AI6" s="219" t="s">
        <v>72</v>
      </c>
      <c r="AJ6" s="220"/>
    </row>
    <row r="7" spans="1:36" ht="45.75" x14ac:dyDescent="0.25">
      <c r="A7" s="7" t="s">
        <v>38</v>
      </c>
      <c r="B7" s="8" t="s">
        <v>3</v>
      </c>
      <c r="C7" s="6" t="s">
        <v>53</v>
      </c>
      <c r="D7" s="8" t="s">
        <v>28</v>
      </c>
      <c r="E7" s="8" t="s">
        <v>4</v>
      </c>
      <c r="F7" s="42" t="s">
        <v>1</v>
      </c>
      <c r="G7" s="6" t="s">
        <v>5</v>
      </c>
      <c r="H7" s="8" t="s">
        <v>49</v>
      </c>
      <c r="I7" s="8" t="s">
        <v>2</v>
      </c>
      <c r="J7" s="42" t="s">
        <v>41</v>
      </c>
      <c r="K7" s="6" t="s">
        <v>7</v>
      </c>
      <c r="L7" s="44" t="s">
        <v>44</v>
      </c>
      <c r="M7" s="45" t="s">
        <v>54</v>
      </c>
      <c r="N7" s="45" t="s">
        <v>29</v>
      </c>
      <c r="O7" s="44" t="s">
        <v>47</v>
      </c>
      <c r="P7" s="45" t="s">
        <v>46</v>
      </c>
      <c r="Q7" s="44" t="s">
        <v>584</v>
      </c>
      <c r="R7" s="44" t="s">
        <v>585</v>
      </c>
      <c r="S7" s="45" t="s">
        <v>586</v>
      </c>
      <c r="T7" s="45" t="s">
        <v>587</v>
      </c>
      <c r="U7" s="44" t="s">
        <v>588</v>
      </c>
      <c r="V7" s="44" t="s">
        <v>589</v>
      </c>
      <c r="W7" s="120" t="s">
        <v>30</v>
      </c>
      <c r="X7" s="121" t="s">
        <v>31</v>
      </c>
      <c r="Y7" s="121" t="s">
        <v>76</v>
      </c>
      <c r="Z7" s="122" t="s">
        <v>39</v>
      </c>
      <c r="AA7" s="121" t="s">
        <v>32</v>
      </c>
      <c r="AB7" s="6" t="s">
        <v>33</v>
      </c>
      <c r="AC7" s="7" t="s">
        <v>62</v>
      </c>
      <c r="AD7" s="6" t="s">
        <v>77</v>
      </c>
      <c r="AE7" s="148" t="s">
        <v>78</v>
      </c>
      <c r="AF7" s="149" t="s">
        <v>79</v>
      </c>
      <c r="AG7" s="157" t="s">
        <v>80</v>
      </c>
      <c r="AH7" s="158" t="s">
        <v>81</v>
      </c>
      <c r="AI7" s="41" t="s">
        <v>51</v>
      </c>
      <c r="AJ7" s="43" t="s">
        <v>50</v>
      </c>
    </row>
    <row r="8" spans="1:36" ht="191.25" x14ac:dyDescent="0.25">
      <c r="A8" s="80" t="s">
        <v>438</v>
      </c>
      <c r="B8" s="81" t="s">
        <v>296</v>
      </c>
      <c r="C8" s="81" t="s">
        <v>91</v>
      </c>
      <c r="D8" s="81" t="s">
        <v>298</v>
      </c>
      <c r="E8" s="81" t="s">
        <v>297</v>
      </c>
      <c r="F8" s="80">
        <v>1</v>
      </c>
      <c r="G8" s="81" t="s">
        <v>299</v>
      </c>
      <c r="H8" s="16">
        <v>272</v>
      </c>
      <c r="I8" s="16" t="s">
        <v>295</v>
      </c>
      <c r="J8" s="80" t="s">
        <v>334</v>
      </c>
      <c r="K8" s="81" t="s">
        <v>300</v>
      </c>
      <c r="L8" s="81" t="s">
        <v>573</v>
      </c>
      <c r="M8" s="81" t="s">
        <v>464</v>
      </c>
      <c r="N8" s="81" t="s">
        <v>301</v>
      </c>
      <c r="O8" s="81">
        <v>3</v>
      </c>
      <c r="P8" s="80">
        <v>1</v>
      </c>
      <c r="Q8" s="173">
        <v>0</v>
      </c>
      <c r="R8" s="81" t="s">
        <v>441</v>
      </c>
      <c r="S8" s="104">
        <v>0</v>
      </c>
      <c r="T8" s="81" t="s">
        <v>441</v>
      </c>
      <c r="U8" s="104">
        <v>0</v>
      </c>
      <c r="V8" s="81" t="s">
        <v>441</v>
      </c>
      <c r="W8" s="193">
        <v>44887.71</v>
      </c>
      <c r="X8" s="193">
        <v>44890.25</v>
      </c>
      <c r="Y8" s="192">
        <v>477.29</v>
      </c>
      <c r="Z8" s="193">
        <v>12270.4</v>
      </c>
      <c r="AA8" s="193">
        <v>32619.85</v>
      </c>
      <c r="AB8" s="80">
        <v>1</v>
      </c>
      <c r="AC8" s="80">
        <v>1</v>
      </c>
      <c r="AD8" s="80">
        <v>0</v>
      </c>
      <c r="AE8" s="194">
        <v>44887.71</v>
      </c>
      <c r="AF8" s="194">
        <v>44890.25</v>
      </c>
      <c r="AG8" s="159">
        <f>AD8/AB8</f>
        <v>0</v>
      </c>
      <c r="AH8" s="159">
        <f>AD8/AC8</f>
        <v>0</v>
      </c>
      <c r="AI8" s="39"/>
      <c r="AJ8" s="38"/>
    </row>
    <row r="9" spans="1:36" ht="191.25" x14ac:dyDescent="0.25">
      <c r="A9" s="80" t="s">
        <v>438</v>
      </c>
      <c r="B9" s="81" t="s">
        <v>296</v>
      </c>
      <c r="C9" s="81" t="s">
        <v>91</v>
      </c>
      <c r="D9" s="81" t="s">
        <v>298</v>
      </c>
      <c r="E9" s="81" t="s">
        <v>297</v>
      </c>
      <c r="F9" s="80">
        <v>2</v>
      </c>
      <c r="G9" s="81" t="s">
        <v>299</v>
      </c>
      <c r="H9" s="16">
        <v>272</v>
      </c>
      <c r="I9" s="16" t="s">
        <v>295</v>
      </c>
      <c r="J9" s="80" t="s">
        <v>409</v>
      </c>
      <c r="K9" s="17" t="s">
        <v>410</v>
      </c>
      <c r="L9" s="81" t="s">
        <v>573</v>
      </c>
      <c r="M9" s="81" t="s">
        <v>464</v>
      </c>
      <c r="N9" s="81" t="s">
        <v>411</v>
      </c>
      <c r="O9" s="81">
        <v>1</v>
      </c>
      <c r="P9" s="80">
        <v>1</v>
      </c>
      <c r="Q9" s="173">
        <v>0</v>
      </c>
      <c r="R9" s="81" t="s">
        <v>514</v>
      </c>
      <c r="S9" s="104">
        <v>0</v>
      </c>
      <c r="T9" s="81" t="s">
        <v>441</v>
      </c>
      <c r="U9" s="104">
        <v>0</v>
      </c>
      <c r="V9" s="81" t="s">
        <v>441</v>
      </c>
      <c r="W9" s="192">
        <v>29925.14</v>
      </c>
      <c r="X9" s="192">
        <v>29926.83</v>
      </c>
      <c r="Y9" s="192">
        <v>318.2</v>
      </c>
      <c r="Z9" s="192">
        <v>8180.26</v>
      </c>
      <c r="AA9" s="192">
        <v>21746.57</v>
      </c>
      <c r="AB9" s="80">
        <v>1</v>
      </c>
      <c r="AC9" s="80">
        <v>1</v>
      </c>
      <c r="AD9" s="80">
        <v>1</v>
      </c>
      <c r="AE9" s="195">
        <v>29925.14</v>
      </c>
      <c r="AF9" s="195">
        <v>29926.83</v>
      </c>
      <c r="AG9" s="159">
        <f t="shared" ref="AG9:AG33" si="0">AD9/AB9</f>
        <v>1</v>
      </c>
      <c r="AH9" s="159">
        <f t="shared" ref="AH9:AH33" si="1">AD9/AC9</f>
        <v>1</v>
      </c>
      <c r="AI9" s="189"/>
      <c r="AJ9" s="38"/>
    </row>
    <row r="10" spans="1:36" ht="191.25" x14ac:dyDescent="0.25">
      <c r="A10" s="80" t="s">
        <v>438</v>
      </c>
      <c r="B10" s="81" t="s">
        <v>296</v>
      </c>
      <c r="C10" s="81" t="s">
        <v>91</v>
      </c>
      <c r="D10" s="81" t="s">
        <v>298</v>
      </c>
      <c r="E10" s="81" t="s">
        <v>297</v>
      </c>
      <c r="F10" s="80">
        <v>3</v>
      </c>
      <c r="G10" s="81" t="s">
        <v>299</v>
      </c>
      <c r="H10" s="16">
        <v>272</v>
      </c>
      <c r="I10" s="16" t="s">
        <v>295</v>
      </c>
      <c r="J10" s="80" t="s">
        <v>412</v>
      </c>
      <c r="K10" s="81" t="s">
        <v>413</v>
      </c>
      <c r="L10" s="81" t="s">
        <v>573</v>
      </c>
      <c r="M10" s="81" t="s">
        <v>464</v>
      </c>
      <c r="N10" s="81" t="s">
        <v>439</v>
      </c>
      <c r="O10" s="81">
        <v>2</v>
      </c>
      <c r="P10" s="81">
        <v>6</v>
      </c>
      <c r="Q10" s="171">
        <v>0</v>
      </c>
      <c r="R10" s="171" t="s">
        <v>553</v>
      </c>
      <c r="S10" s="174">
        <v>0</v>
      </c>
      <c r="T10" s="171" t="s">
        <v>441</v>
      </c>
      <c r="U10" s="174">
        <v>0</v>
      </c>
      <c r="V10" s="171" t="s">
        <v>441</v>
      </c>
      <c r="W10" s="192">
        <v>74812.850000000006</v>
      </c>
      <c r="X10" s="192">
        <v>74817.08</v>
      </c>
      <c r="Y10" s="192">
        <v>795.49</v>
      </c>
      <c r="Z10" s="192">
        <v>20450.66</v>
      </c>
      <c r="AA10" s="192">
        <v>54366.42</v>
      </c>
      <c r="AB10" s="81">
        <v>6</v>
      </c>
      <c r="AC10" s="81">
        <v>6</v>
      </c>
      <c r="AD10" s="80">
        <v>0</v>
      </c>
      <c r="AE10" s="195">
        <v>74812.850000000006</v>
      </c>
      <c r="AF10" s="195">
        <v>74817.08</v>
      </c>
      <c r="AG10" s="159">
        <f t="shared" si="0"/>
        <v>0</v>
      </c>
      <c r="AH10" s="159">
        <f t="shared" si="1"/>
        <v>0</v>
      </c>
      <c r="AI10" s="39"/>
      <c r="AJ10" s="38"/>
    </row>
    <row r="11" spans="1:36" ht="178.5" x14ac:dyDescent="0.25">
      <c r="A11" s="80" t="s">
        <v>438</v>
      </c>
      <c r="B11" s="81" t="s">
        <v>296</v>
      </c>
      <c r="C11" s="81" t="s">
        <v>91</v>
      </c>
      <c r="D11" s="81" t="s">
        <v>298</v>
      </c>
      <c r="E11" s="81" t="s">
        <v>297</v>
      </c>
      <c r="F11" s="80">
        <v>1</v>
      </c>
      <c r="G11" s="81" t="s">
        <v>307</v>
      </c>
      <c r="H11" s="16">
        <v>274</v>
      </c>
      <c r="I11" s="16" t="s">
        <v>306</v>
      </c>
      <c r="J11" s="80" t="s">
        <v>414</v>
      </c>
      <c r="K11" s="81" t="s">
        <v>333</v>
      </c>
      <c r="L11" s="81" t="s">
        <v>573</v>
      </c>
      <c r="M11" s="81" t="s">
        <v>464</v>
      </c>
      <c r="N11" s="81" t="s">
        <v>329</v>
      </c>
      <c r="O11" s="81">
        <v>55</v>
      </c>
      <c r="P11" s="81">
        <v>20</v>
      </c>
      <c r="Q11" s="171">
        <v>0</v>
      </c>
      <c r="R11" s="81" t="s">
        <v>502</v>
      </c>
      <c r="S11" s="104">
        <v>0</v>
      </c>
      <c r="T11" s="81" t="s">
        <v>502</v>
      </c>
      <c r="U11" s="104">
        <v>0</v>
      </c>
      <c r="V11" s="81" t="s">
        <v>502</v>
      </c>
      <c r="W11" s="127">
        <v>448877.0808</v>
      </c>
      <c r="X11" s="127">
        <v>448902.5</v>
      </c>
      <c r="Y11" s="127">
        <v>4772.95</v>
      </c>
      <c r="Z11" s="127">
        <v>122703.97</v>
      </c>
      <c r="AA11" s="127">
        <v>326198.53000000003</v>
      </c>
      <c r="AB11" s="81">
        <v>20</v>
      </c>
      <c r="AC11" s="81">
        <v>20</v>
      </c>
      <c r="AD11" s="131">
        <v>20</v>
      </c>
      <c r="AE11" s="196">
        <v>448877.0808</v>
      </c>
      <c r="AF11" s="196">
        <v>448902.5</v>
      </c>
      <c r="AG11" s="159">
        <f t="shared" si="0"/>
        <v>1</v>
      </c>
      <c r="AH11" s="159">
        <f t="shared" si="1"/>
        <v>1</v>
      </c>
      <c r="AI11" s="189"/>
      <c r="AJ11" s="164"/>
    </row>
    <row r="12" spans="1:36" ht="140.25" x14ac:dyDescent="0.25">
      <c r="A12" s="80" t="s">
        <v>438</v>
      </c>
      <c r="B12" s="81" t="s">
        <v>296</v>
      </c>
      <c r="C12" s="81" t="s">
        <v>91</v>
      </c>
      <c r="D12" s="81" t="s">
        <v>298</v>
      </c>
      <c r="E12" s="81" t="s">
        <v>297</v>
      </c>
      <c r="F12" s="80">
        <v>1</v>
      </c>
      <c r="G12" s="81" t="s">
        <v>332</v>
      </c>
      <c r="H12" s="16">
        <v>274</v>
      </c>
      <c r="I12" s="16" t="s">
        <v>331</v>
      </c>
      <c r="J12" s="80" t="s">
        <v>414</v>
      </c>
      <c r="K12" s="81" t="s">
        <v>300</v>
      </c>
      <c r="L12" s="81" t="s">
        <v>573</v>
      </c>
      <c r="M12" s="81" t="s">
        <v>464</v>
      </c>
      <c r="N12" s="81" t="s">
        <v>335</v>
      </c>
      <c r="O12" s="81">
        <v>200</v>
      </c>
      <c r="P12" s="80">
        <v>200</v>
      </c>
      <c r="Q12" s="173">
        <v>5</v>
      </c>
      <c r="R12" s="81" t="s">
        <v>515</v>
      </c>
      <c r="S12" s="104">
        <v>14</v>
      </c>
      <c r="T12" s="81" t="s">
        <v>515</v>
      </c>
      <c r="U12" s="104">
        <v>17</v>
      </c>
      <c r="V12" s="81" t="s">
        <v>515</v>
      </c>
      <c r="W12" s="127">
        <v>233416.08</v>
      </c>
      <c r="X12" s="127">
        <v>233429.3</v>
      </c>
      <c r="Y12" s="127">
        <v>2481.9299999999998</v>
      </c>
      <c r="Z12" s="127">
        <v>63806.06</v>
      </c>
      <c r="AA12" s="127">
        <v>169623.24</v>
      </c>
      <c r="AB12" s="80">
        <v>200</v>
      </c>
      <c r="AC12" s="80">
        <v>229</v>
      </c>
      <c r="AD12" s="80">
        <v>229</v>
      </c>
      <c r="AE12" s="196">
        <v>233416.08</v>
      </c>
      <c r="AF12" s="196">
        <v>233429.3</v>
      </c>
      <c r="AG12" s="159">
        <f t="shared" si="0"/>
        <v>1.145</v>
      </c>
      <c r="AH12" s="159">
        <f t="shared" si="1"/>
        <v>1</v>
      </c>
      <c r="AI12" s="189"/>
      <c r="AJ12" s="38"/>
    </row>
    <row r="13" spans="1:36" ht="140.25" x14ac:dyDescent="0.25">
      <c r="A13" s="80" t="s">
        <v>438</v>
      </c>
      <c r="B13" s="81" t="s">
        <v>296</v>
      </c>
      <c r="C13" s="81" t="s">
        <v>91</v>
      </c>
      <c r="D13" s="81" t="s">
        <v>298</v>
      </c>
      <c r="E13" s="81" t="s">
        <v>297</v>
      </c>
      <c r="F13" s="80">
        <v>2</v>
      </c>
      <c r="G13" s="81" t="s">
        <v>332</v>
      </c>
      <c r="H13" s="16">
        <v>274</v>
      </c>
      <c r="I13" s="16" t="s">
        <v>331</v>
      </c>
      <c r="J13" s="80" t="s">
        <v>415</v>
      </c>
      <c r="K13" s="81" t="s">
        <v>416</v>
      </c>
      <c r="L13" s="81" t="s">
        <v>573</v>
      </c>
      <c r="M13" s="81" t="s">
        <v>464</v>
      </c>
      <c r="N13" s="87" t="s">
        <v>480</v>
      </c>
      <c r="O13" s="81">
        <v>200</v>
      </c>
      <c r="P13" s="80">
        <v>210</v>
      </c>
      <c r="Q13" s="173">
        <v>0</v>
      </c>
      <c r="R13" s="171" t="s">
        <v>559</v>
      </c>
      <c r="S13" s="174">
        <v>0</v>
      </c>
      <c r="T13" s="171" t="s">
        <v>559</v>
      </c>
      <c r="U13" s="174">
        <v>0</v>
      </c>
      <c r="V13" s="171" t="s">
        <v>559</v>
      </c>
      <c r="W13" s="127">
        <v>350124.12302400003</v>
      </c>
      <c r="X13" s="127">
        <v>350143.95</v>
      </c>
      <c r="Y13" s="127">
        <v>3722.9</v>
      </c>
      <c r="Z13" s="127">
        <v>95709.1</v>
      </c>
      <c r="AA13" s="127">
        <v>254434.86</v>
      </c>
      <c r="AB13" s="80">
        <v>210</v>
      </c>
      <c r="AC13" s="80">
        <v>210</v>
      </c>
      <c r="AD13" s="80">
        <v>0</v>
      </c>
      <c r="AE13" s="196">
        <v>350124.12302400003</v>
      </c>
      <c r="AF13" s="196">
        <v>350143.95</v>
      </c>
      <c r="AG13" s="159">
        <f t="shared" si="0"/>
        <v>0</v>
      </c>
      <c r="AH13" s="159">
        <f t="shared" si="1"/>
        <v>0</v>
      </c>
      <c r="AI13" s="39"/>
      <c r="AJ13" s="38"/>
    </row>
    <row r="14" spans="1:36" ht="140.25" x14ac:dyDescent="0.25">
      <c r="A14" s="80" t="s">
        <v>438</v>
      </c>
      <c r="B14" s="81" t="s">
        <v>296</v>
      </c>
      <c r="C14" s="81" t="s">
        <v>91</v>
      </c>
      <c r="D14" s="81" t="s">
        <v>298</v>
      </c>
      <c r="E14" s="81" t="s">
        <v>297</v>
      </c>
      <c r="F14" s="93">
        <v>1</v>
      </c>
      <c r="G14" s="94" t="s">
        <v>339</v>
      </c>
      <c r="H14" s="93">
        <v>310</v>
      </c>
      <c r="I14" s="94" t="s">
        <v>338</v>
      </c>
      <c r="J14" s="93" t="s">
        <v>417</v>
      </c>
      <c r="K14" s="94" t="s">
        <v>340</v>
      </c>
      <c r="L14" s="81" t="s">
        <v>573</v>
      </c>
      <c r="M14" s="81" t="s">
        <v>464</v>
      </c>
      <c r="N14" s="94" t="s">
        <v>341</v>
      </c>
      <c r="O14" s="81" t="s">
        <v>441</v>
      </c>
      <c r="P14" s="80">
        <v>1</v>
      </c>
      <c r="Q14" s="174">
        <v>0</v>
      </c>
      <c r="R14" s="81" t="s">
        <v>441</v>
      </c>
      <c r="S14" s="81">
        <v>0</v>
      </c>
      <c r="T14" s="81" t="s">
        <v>582</v>
      </c>
      <c r="U14" s="81">
        <v>0</v>
      </c>
      <c r="V14" s="81" t="s">
        <v>441</v>
      </c>
      <c r="W14" s="127">
        <v>44887.708080000004</v>
      </c>
      <c r="X14" s="127">
        <v>44890.25</v>
      </c>
      <c r="Y14" s="127">
        <v>477.29</v>
      </c>
      <c r="Z14" s="127">
        <v>12270.4</v>
      </c>
      <c r="AA14" s="127">
        <v>32619.85</v>
      </c>
      <c r="AB14" s="80">
        <v>1</v>
      </c>
      <c r="AC14" s="80">
        <v>1</v>
      </c>
      <c r="AD14" s="80">
        <v>1</v>
      </c>
      <c r="AE14" s="196">
        <v>44887.708080000004</v>
      </c>
      <c r="AF14" s="196">
        <v>44890.25</v>
      </c>
      <c r="AG14" s="159">
        <f t="shared" si="0"/>
        <v>1</v>
      </c>
      <c r="AH14" s="159">
        <f t="shared" si="1"/>
        <v>1</v>
      </c>
      <c r="AI14" s="189"/>
      <c r="AJ14" s="38"/>
    </row>
    <row r="15" spans="1:36" ht="140.25" x14ac:dyDescent="0.25">
      <c r="A15" s="80" t="s">
        <v>438</v>
      </c>
      <c r="B15" s="81" t="s">
        <v>296</v>
      </c>
      <c r="C15" s="81" t="s">
        <v>91</v>
      </c>
      <c r="D15" s="81" t="s">
        <v>298</v>
      </c>
      <c r="E15" s="81" t="s">
        <v>297</v>
      </c>
      <c r="F15" s="93">
        <v>2</v>
      </c>
      <c r="G15" s="94" t="s">
        <v>339</v>
      </c>
      <c r="H15" s="93">
        <v>310</v>
      </c>
      <c r="I15" s="94" t="s">
        <v>338</v>
      </c>
      <c r="J15" s="93" t="s">
        <v>418</v>
      </c>
      <c r="K15" s="94" t="s">
        <v>419</v>
      </c>
      <c r="L15" s="81" t="s">
        <v>573</v>
      </c>
      <c r="M15" s="81" t="s">
        <v>464</v>
      </c>
      <c r="N15" s="87" t="s">
        <v>440</v>
      </c>
      <c r="O15" s="81" t="s">
        <v>441</v>
      </c>
      <c r="P15" s="80">
        <v>1</v>
      </c>
      <c r="Q15" s="174">
        <v>0</v>
      </c>
      <c r="R15" s="81" t="s">
        <v>441</v>
      </c>
      <c r="S15" s="81" t="s">
        <v>441</v>
      </c>
      <c r="T15" s="81" t="s">
        <v>441</v>
      </c>
      <c r="U15" s="81">
        <v>0</v>
      </c>
      <c r="V15" s="81" t="s">
        <v>441</v>
      </c>
      <c r="W15" s="127">
        <v>44887.708080000004</v>
      </c>
      <c r="X15" s="127">
        <v>44890.25</v>
      </c>
      <c r="Y15" s="127">
        <v>477.29</v>
      </c>
      <c r="Z15" s="127">
        <v>12270.4</v>
      </c>
      <c r="AA15" s="127">
        <v>32619.85</v>
      </c>
      <c r="AB15" s="80">
        <v>1</v>
      </c>
      <c r="AC15" s="80">
        <v>1</v>
      </c>
      <c r="AD15" s="80">
        <v>0</v>
      </c>
      <c r="AE15" s="196">
        <v>44887.708080000004</v>
      </c>
      <c r="AF15" s="196">
        <v>44890.25</v>
      </c>
      <c r="AG15" s="159">
        <f t="shared" si="0"/>
        <v>0</v>
      </c>
      <c r="AH15" s="159">
        <f t="shared" si="1"/>
        <v>0</v>
      </c>
      <c r="AI15" s="39"/>
      <c r="AJ15" s="38"/>
    </row>
    <row r="16" spans="1:36" ht="76.5" x14ac:dyDescent="0.25">
      <c r="A16" s="170" t="s">
        <v>438</v>
      </c>
      <c r="B16" s="171" t="s">
        <v>543</v>
      </c>
      <c r="C16" s="171" t="s">
        <v>91</v>
      </c>
      <c r="D16" s="171" t="s">
        <v>298</v>
      </c>
      <c r="E16" s="171" t="s">
        <v>297</v>
      </c>
      <c r="F16" s="170">
        <v>1</v>
      </c>
      <c r="G16" s="171" t="s">
        <v>315</v>
      </c>
      <c r="H16" s="172">
        <v>329</v>
      </c>
      <c r="I16" s="172" t="s">
        <v>346</v>
      </c>
      <c r="J16" s="170" t="s">
        <v>420</v>
      </c>
      <c r="K16" s="171" t="s">
        <v>348</v>
      </c>
      <c r="L16" s="171" t="s">
        <v>573</v>
      </c>
      <c r="M16" s="171" t="s">
        <v>464</v>
      </c>
      <c r="N16" s="171" t="s">
        <v>349</v>
      </c>
      <c r="O16" s="171">
        <v>120</v>
      </c>
      <c r="P16" s="170">
        <v>115</v>
      </c>
      <c r="Q16" s="173">
        <v>4</v>
      </c>
      <c r="R16" s="171" t="s">
        <v>503</v>
      </c>
      <c r="S16" s="174">
        <v>2</v>
      </c>
      <c r="T16" s="171" t="s">
        <v>503</v>
      </c>
      <c r="U16" s="174">
        <v>3</v>
      </c>
      <c r="V16" s="171" t="s">
        <v>503</v>
      </c>
      <c r="W16" s="175">
        <v>107730.49939199997</v>
      </c>
      <c r="X16" s="175">
        <v>107736.6</v>
      </c>
      <c r="Y16" s="175">
        <v>1145.51</v>
      </c>
      <c r="Z16" s="175">
        <v>29448.95</v>
      </c>
      <c r="AA16" s="175">
        <v>78287.649999999994</v>
      </c>
      <c r="AB16" s="170">
        <v>115</v>
      </c>
      <c r="AC16" s="170">
        <v>115</v>
      </c>
      <c r="AD16" s="170">
        <v>105</v>
      </c>
      <c r="AE16" s="197">
        <v>107730.49939199997</v>
      </c>
      <c r="AF16" s="197">
        <v>107736.6</v>
      </c>
      <c r="AG16" s="176">
        <f t="shared" si="0"/>
        <v>0.91304347826086951</v>
      </c>
      <c r="AH16" s="176">
        <f t="shared" si="1"/>
        <v>0.91304347826086951</v>
      </c>
      <c r="AI16" s="190"/>
      <c r="AJ16" s="164"/>
    </row>
    <row r="17" spans="1:36" ht="76.5" x14ac:dyDescent="0.25">
      <c r="A17" s="170" t="s">
        <v>438</v>
      </c>
      <c r="B17" s="171" t="s">
        <v>543</v>
      </c>
      <c r="C17" s="171" t="s">
        <v>91</v>
      </c>
      <c r="D17" s="171" t="s">
        <v>298</v>
      </c>
      <c r="E17" s="171" t="s">
        <v>297</v>
      </c>
      <c r="F17" s="170">
        <v>2</v>
      </c>
      <c r="G17" s="171" t="s">
        <v>315</v>
      </c>
      <c r="H17" s="172">
        <v>329</v>
      </c>
      <c r="I17" s="172" t="s">
        <v>346</v>
      </c>
      <c r="J17" s="170" t="s">
        <v>421</v>
      </c>
      <c r="K17" s="171" t="s">
        <v>350</v>
      </c>
      <c r="L17" s="171" t="s">
        <v>573</v>
      </c>
      <c r="M17" s="171" t="s">
        <v>464</v>
      </c>
      <c r="N17" s="171" t="s">
        <v>440</v>
      </c>
      <c r="O17" s="171">
        <v>1</v>
      </c>
      <c r="P17" s="170">
        <v>1</v>
      </c>
      <c r="Q17" s="174">
        <v>0</v>
      </c>
      <c r="R17" s="174" t="s">
        <v>517</v>
      </c>
      <c r="S17" s="174">
        <v>0</v>
      </c>
      <c r="T17" s="174" t="s">
        <v>517</v>
      </c>
      <c r="U17" s="174">
        <v>0</v>
      </c>
      <c r="V17" s="174" t="s">
        <v>517</v>
      </c>
      <c r="W17" s="175">
        <v>71820.33</v>
      </c>
      <c r="X17" s="175">
        <v>71824.399999999994</v>
      </c>
      <c r="Y17" s="175">
        <v>763.67</v>
      </c>
      <c r="Z17" s="175">
        <v>19632.64</v>
      </c>
      <c r="AA17" s="175">
        <v>52191.77</v>
      </c>
      <c r="AB17" s="170">
        <v>1</v>
      </c>
      <c r="AC17" s="170">
        <v>1</v>
      </c>
      <c r="AD17" s="170">
        <v>1</v>
      </c>
      <c r="AE17" s="197">
        <v>71820.33</v>
      </c>
      <c r="AF17" s="197">
        <v>71824.399999999994</v>
      </c>
      <c r="AG17" s="176">
        <f t="shared" si="0"/>
        <v>1</v>
      </c>
      <c r="AH17" s="176">
        <f t="shared" si="1"/>
        <v>1</v>
      </c>
      <c r="AI17" s="189"/>
      <c r="AJ17" s="164"/>
    </row>
    <row r="18" spans="1:36" ht="216" x14ac:dyDescent="0.25">
      <c r="A18" s="170" t="s">
        <v>438</v>
      </c>
      <c r="B18" s="171" t="s">
        <v>543</v>
      </c>
      <c r="C18" s="171" t="s">
        <v>91</v>
      </c>
      <c r="D18" s="171" t="s">
        <v>298</v>
      </c>
      <c r="E18" s="171" t="s">
        <v>297</v>
      </c>
      <c r="F18" s="170">
        <v>1</v>
      </c>
      <c r="G18" s="171" t="s">
        <v>352</v>
      </c>
      <c r="H18" s="172">
        <v>329</v>
      </c>
      <c r="I18" s="172" t="s">
        <v>355</v>
      </c>
      <c r="J18" s="170" t="s">
        <v>421</v>
      </c>
      <c r="K18" s="178" t="s">
        <v>353</v>
      </c>
      <c r="L18" s="171" t="s">
        <v>573</v>
      </c>
      <c r="M18" s="171" t="s">
        <v>464</v>
      </c>
      <c r="N18" s="171" t="s">
        <v>329</v>
      </c>
      <c r="O18" s="171">
        <v>45</v>
      </c>
      <c r="P18" s="170">
        <v>58</v>
      </c>
      <c r="Q18" s="173">
        <v>11</v>
      </c>
      <c r="R18" s="171" t="s">
        <v>504</v>
      </c>
      <c r="S18" s="174">
        <v>5</v>
      </c>
      <c r="T18" s="171" t="s">
        <v>504</v>
      </c>
      <c r="U18" s="174">
        <v>3</v>
      </c>
      <c r="V18" s="171" t="s">
        <v>558</v>
      </c>
      <c r="W18" s="175">
        <v>161595.74908799995</v>
      </c>
      <c r="X18" s="175">
        <v>161604.9</v>
      </c>
      <c r="Y18" s="175">
        <v>1718.26</v>
      </c>
      <c r="Z18" s="175">
        <v>44173.43</v>
      </c>
      <c r="AA18" s="175">
        <v>117431.47</v>
      </c>
      <c r="AB18" s="170">
        <v>58</v>
      </c>
      <c r="AC18" s="170">
        <v>180</v>
      </c>
      <c r="AD18" s="170">
        <v>180</v>
      </c>
      <c r="AE18" s="197">
        <v>161595.74908799995</v>
      </c>
      <c r="AF18" s="197">
        <v>161604.9</v>
      </c>
      <c r="AG18" s="176">
        <f t="shared" si="0"/>
        <v>3.103448275862069</v>
      </c>
      <c r="AH18" s="176">
        <f t="shared" si="1"/>
        <v>1</v>
      </c>
      <c r="AI18" s="189"/>
      <c r="AJ18" s="164"/>
    </row>
    <row r="19" spans="1:36" ht="127.5" x14ac:dyDescent="0.25">
      <c r="A19" s="170" t="s">
        <v>438</v>
      </c>
      <c r="B19" s="171" t="s">
        <v>543</v>
      </c>
      <c r="C19" s="171" t="s">
        <v>91</v>
      </c>
      <c r="D19" s="171" t="s">
        <v>298</v>
      </c>
      <c r="E19" s="171" t="s">
        <v>297</v>
      </c>
      <c r="F19" s="169">
        <v>2</v>
      </c>
      <c r="G19" s="171" t="s">
        <v>352</v>
      </c>
      <c r="H19" s="172">
        <v>329</v>
      </c>
      <c r="I19" s="172" t="s">
        <v>355</v>
      </c>
      <c r="J19" s="170" t="s">
        <v>421</v>
      </c>
      <c r="K19" s="179" t="s">
        <v>354</v>
      </c>
      <c r="L19" s="171" t="s">
        <v>573</v>
      </c>
      <c r="M19" s="171" t="s">
        <v>464</v>
      </c>
      <c r="N19" s="171" t="s">
        <v>440</v>
      </c>
      <c r="O19" s="171">
        <v>1</v>
      </c>
      <c r="P19" s="170">
        <v>1</v>
      </c>
      <c r="Q19" s="174">
        <v>0</v>
      </c>
      <c r="R19" s="174" t="s">
        <v>518</v>
      </c>
      <c r="S19" s="174">
        <v>0</v>
      </c>
      <c r="T19" s="174" t="s">
        <v>518</v>
      </c>
      <c r="U19" s="174">
        <v>0</v>
      </c>
      <c r="V19" s="174" t="s">
        <v>518</v>
      </c>
      <c r="W19" s="175">
        <v>107730.49939199998</v>
      </c>
      <c r="X19" s="175">
        <v>107736.6</v>
      </c>
      <c r="Y19" s="175">
        <v>1145.51</v>
      </c>
      <c r="Z19" s="175">
        <v>29448.95</v>
      </c>
      <c r="AA19" s="175">
        <v>78287.649999999994</v>
      </c>
      <c r="AB19" s="170">
        <v>1</v>
      </c>
      <c r="AC19" s="170">
        <v>1</v>
      </c>
      <c r="AD19" s="170">
        <v>1</v>
      </c>
      <c r="AE19" s="197">
        <v>107730.49939199998</v>
      </c>
      <c r="AF19" s="197">
        <v>107736.6</v>
      </c>
      <c r="AG19" s="176">
        <f t="shared" si="0"/>
        <v>1</v>
      </c>
      <c r="AH19" s="176">
        <f t="shared" si="1"/>
        <v>1</v>
      </c>
      <c r="AI19" s="189"/>
      <c r="AJ19" s="164"/>
    </row>
    <row r="20" spans="1:36" ht="102" x14ac:dyDescent="0.25">
      <c r="A20" s="170" t="s">
        <v>438</v>
      </c>
      <c r="B20" s="171" t="s">
        <v>543</v>
      </c>
      <c r="C20" s="171" t="s">
        <v>91</v>
      </c>
      <c r="D20" s="171" t="s">
        <v>298</v>
      </c>
      <c r="E20" s="171" t="s">
        <v>297</v>
      </c>
      <c r="F20" s="170">
        <v>1</v>
      </c>
      <c r="G20" s="171" t="s">
        <v>357</v>
      </c>
      <c r="H20" s="172">
        <v>329</v>
      </c>
      <c r="I20" s="172" t="s">
        <v>356</v>
      </c>
      <c r="J20" s="170" t="s">
        <v>420</v>
      </c>
      <c r="K20" s="171" t="s">
        <v>358</v>
      </c>
      <c r="L20" s="171" t="s">
        <v>573</v>
      </c>
      <c r="M20" s="171" t="s">
        <v>464</v>
      </c>
      <c r="N20" s="171" t="s">
        <v>445</v>
      </c>
      <c r="O20" s="171">
        <v>32</v>
      </c>
      <c r="P20" s="170">
        <v>22</v>
      </c>
      <c r="Q20" s="173">
        <v>3</v>
      </c>
      <c r="R20" s="171" t="s">
        <v>555</v>
      </c>
      <c r="S20" s="174">
        <v>1</v>
      </c>
      <c r="T20" s="171" t="s">
        <v>555</v>
      </c>
      <c r="U20" s="174">
        <v>1</v>
      </c>
      <c r="V20" s="171" t="s">
        <v>509</v>
      </c>
      <c r="W20" s="175">
        <v>67331.562119999988</v>
      </c>
      <c r="X20" s="175">
        <v>67335.38</v>
      </c>
      <c r="Y20" s="175">
        <v>715.94</v>
      </c>
      <c r="Z20" s="175">
        <v>18405.599999999999</v>
      </c>
      <c r="AA20" s="175">
        <v>48929.78</v>
      </c>
      <c r="AB20" s="170">
        <v>22</v>
      </c>
      <c r="AC20" s="170">
        <v>33</v>
      </c>
      <c r="AD20" s="170">
        <v>33</v>
      </c>
      <c r="AE20" s="197">
        <v>67331.562119999988</v>
      </c>
      <c r="AF20" s="197">
        <v>67335.38</v>
      </c>
      <c r="AG20" s="176">
        <f t="shared" si="0"/>
        <v>1.5</v>
      </c>
      <c r="AH20" s="176">
        <f t="shared" si="1"/>
        <v>1</v>
      </c>
      <c r="AI20" s="189"/>
      <c r="AJ20" s="164"/>
    </row>
    <row r="21" spans="1:36" ht="140.25" x14ac:dyDescent="0.25">
      <c r="A21" s="170" t="s">
        <v>438</v>
      </c>
      <c r="B21" s="171" t="s">
        <v>543</v>
      </c>
      <c r="C21" s="171" t="s">
        <v>91</v>
      </c>
      <c r="D21" s="171" t="s">
        <v>298</v>
      </c>
      <c r="E21" s="171" t="s">
        <v>297</v>
      </c>
      <c r="F21" s="170">
        <v>1</v>
      </c>
      <c r="G21" s="172" t="s">
        <v>361</v>
      </c>
      <c r="H21" s="172">
        <v>329</v>
      </c>
      <c r="I21" s="172" t="s">
        <v>360</v>
      </c>
      <c r="J21" s="170" t="s">
        <v>420</v>
      </c>
      <c r="K21" s="171" t="s">
        <v>362</v>
      </c>
      <c r="L21" s="171" t="s">
        <v>573</v>
      </c>
      <c r="M21" s="171" t="s">
        <v>464</v>
      </c>
      <c r="N21" s="171" t="s">
        <v>446</v>
      </c>
      <c r="O21" s="171">
        <v>50</v>
      </c>
      <c r="P21" s="170">
        <v>28</v>
      </c>
      <c r="Q21" s="173">
        <v>8</v>
      </c>
      <c r="R21" s="171" t="s">
        <v>510</v>
      </c>
      <c r="S21" s="174">
        <v>5</v>
      </c>
      <c r="T21" s="171" t="s">
        <v>510</v>
      </c>
      <c r="U21" s="174">
        <v>3</v>
      </c>
      <c r="V21" s="171" t="s">
        <v>510</v>
      </c>
      <c r="W21" s="175">
        <v>112219.27019999997</v>
      </c>
      <c r="X21" s="175">
        <v>112225.63</v>
      </c>
      <c r="Y21" s="175">
        <v>1193.24</v>
      </c>
      <c r="Z21" s="175">
        <v>30675.99</v>
      </c>
      <c r="AA21" s="175">
        <v>81549.63</v>
      </c>
      <c r="AB21" s="170">
        <v>28</v>
      </c>
      <c r="AC21" s="170">
        <v>56</v>
      </c>
      <c r="AD21" s="170">
        <v>56</v>
      </c>
      <c r="AE21" s="197">
        <v>112219.27019999997</v>
      </c>
      <c r="AF21" s="197">
        <v>112225.63</v>
      </c>
      <c r="AG21" s="176">
        <f t="shared" si="0"/>
        <v>2</v>
      </c>
      <c r="AH21" s="176">
        <f t="shared" si="1"/>
        <v>1</v>
      </c>
      <c r="AI21" s="189"/>
      <c r="AJ21" s="164"/>
    </row>
    <row r="22" spans="1:36" ht="178.5" x14ac:dyDescent="0.25">
      <c r="A22" s="170" t="s">
        <v>438</v>
      </c>
      <c r="B22" s="171" t="s">
        <v>543</v>
      </c>
      <c r="C22" s="171" t="s">
        <v>91</v>
      </c>
      <c r="D22" s="171" t="s">
        <v>298</v>
      </c>
      <c r="E22" s="171" t="s">
        <v>297</v>
      </c>
      <c r="F22" s="170">
        <v>1</v>
      </c>
      <c r="G22" s="172" t="s">
        <v>366</v>
      </c>
      <c r="H22" s="172">
        <v>331</v>
      </c>
      <c r="I22" s="172" t="s">
        <v>561</v>
      </c>
      <c r="J22" s="170" t="s">
        <v>423</v>
      </c>
      <c r="K22" s="171" t="s">
        <v>367</v>
      </c>
      <c r="L22" s="171" t="s">
        <v>573</v>
      </c>
      <c r="M22" s="171" t="s">
        <v>464</v>
      </c>
      <c r="N22" s="171" t="s">
        <v>447</v>
      </c>
      <c r="O22" s="171">
        <v>417</v>
      </c>
      <c r="P22" s="170">
        <v>250</v>
      </c>
      <c r="Q22" s="173">
        <v>33</v>
      </c>
      <c r="R22" s="171" t="s">
        <v>505</v>
      </c>
      <c r="S22" s="174">
        <v>21</v>
      </c>
      <c r="T22" s="171" t="s">
        <v>505</v>
      </c>
      <c r="U22" s="174">
        <v>16</v>
      </c>
      <c r="V22" s="171" t="s">
        <v>505</v>
      </c>
      <c r="W22" s="175">
        <v>403989.37271999993</v>
      </c>
      <c r="X22" s="175">
        <v>404012.25</v>
      </c>
      <c r="Y22" s="175">
        <v>4295.6499999999996</v>
      </c>
      <c r="Z22" s="175">
        <v>110433.57</v>
      </c>
      <c r="AA22" s="175">
        <v>293578.68</v>
      </c>
      <c r="AB22" s="170">
        <v>250</v>
      </c>
      <c r="AC22" s="170">
        <v>350</v>
      </c>
      <c r="AD22" s="170">
        <v>350</v>
      </c>
      <c r="AE22" s="197">
        <v>403989.37271999993</v>
      </c>
      <c r="AF22" s="197">
        <v>404012.25</v>
      </c>
      <c r="AG22" s="176">
        <f t="shared" si="0"/>
        <v>1.4</v>
      </c>
      <c r="AH22" s="176">
        <f t="shared" si="1"/>
        <v>1</v>
      </c>
      <c r="AI22" s="189"/>
      <c r="AJ22" s="164"/>
    </row>
    <row r="23" spans="1:36" ht="204" x14ac:dyDescent="0.25">
      <c r="A23" s="170" t="s">
        <v>438</v>
      </c>
      <c r="B23" s="171" t="s">
        <v>543</v>
      </c>
      <c r="C23" s="171" t="s">
        <v>91</v>
      </c>
      <c r="D23" s="171" t="s">
        <v>298</v>
      </c>
      <c r="E23" s="171" t="s">
        <v>297</v>
      </c>
      <c r="F23" s="170">
        <v>1</v>
      </c>
      <c r="G23" s="171" t="s">
        <v>369</v>
      </c>
      <c r="H23" s="172">
        <v>331</v>
      </c>
      <c r="I23" s="172" t="s">
        <v>562</v>
      </c>
      <c r="J23" s="170" t="s">
        <v>423</v>
      </c>
      <c r="K23" s="171" t="s">
        <v>370</v>
      </c>
      <c r="L23" s="171" t="s">
        <v>573</v>
      </c>
      <c r="M23" s="171" t="s">
        <v>464</v>
      </c>
      <c r="N23" s="171" t="s">
        <v>452</v>
      </c>
      <c r="O23" s="171">
        <v>100</v>
      </c>
      <c r="P23" s="170">
        <v>80</v>
      </c>
      <c r="Q23" s="173">
        <v>19</v>
      </c>
      <c r="R23" s="171" t="s">
        <v>506</v>
      </c>
      <c r="S23" s="174">
        <v>6</v>
      </c>
      <c r="T23" s="171" t="s">
        <v>506</v>
      </c>
      <c r="U23" s="174">
        <v>2</v>
      </c>
      <c r="V23" s="171" t="s">
        <v>506</v>
      </c>
      <c r="W23" s="175">
        <v>224438.54039999994</v>
      </c>
      <c r="X23" s="175">
        <v>224451.25</v>
      </c>
      <c r="Y23" s="175">
        <v>2386.4699999999998</v>
      </c>
      <c r="Z23" s="175">
        <v>61351.98</v>
      </c>
      <c r="AA23" s="175">
        <v>163099.26999999999</v>
      </c>
      <c r="AB23" s="170">
        <v>80</v>
      </c>
      <c r="AC23" s="170">
        <v>135</v>
      </c>
      <c r="AD23" s="170">
        <v>135</v>
      </c>
      <c r="AE23" s="197">
        <v>224438.54039999994</v>
      </c>
      <c r="AF23" s="197">
        <v>224451.25</v>
      </c>
      <c r="AG23" s="176">
        <f t="shared" si="0"/>
        <v>1.6875</v>
      </c>
      <c r="AH23" s="176">
        <f t="shared" si="1"/>
        <v>1</v>
      </c>
      <c r="AI23" s="189"/>
      <c r="AJ23" s="164"/>
    </row>
    <row r="24" spans="1:36" ht="140.25" x14ac:dyDescent="0.25">
      <c r="A24" s="170" t="s">
        <v>438</v>
      </c>
      <c r="B24" s="171" t="s">
        <v>543</v>
      </c>
      <c r="C24" s="171" t="s">
        <v>91</v>
      </c>
      <c r="D24" s="171" t="s">
        <v>298</v>
      </c>
      <c r="E24" s="171" t="s">
        <v>297</v>
      </c>
      <c r="F24" s="170">
        <v>1</v>
      </c>
      <c r="G24" s="171" t="s">
        <v>372</v>
      </c>
      <c r="H24" s="172">
        <v>331</v>
      </c>
      <c r="I24" s="172" t="s">
        <v>371</v>
      </c>
      <c r="J24" s="170" t="s">
        <v>423</v>
      </c>
      <c r="K24" s="171" t="s">
        <v>373</v>
      </c>
      <c r="L24" s="171" t="s">
        <v>573</v>
      </c>
      <c r="M24" s="171" t="s">
        <v>464</v>
      </c>
      <c r="N24" s="171" t="s">
        <v>453</v>
      </c>
      <c r="O24" s="171">
        <v>301</v>
      </c>
      <c r="P24" s="170">
        <v>140</v>
      </c>
      <c r="Q24" s="173">
        <v>11</v>
      </c>
      <c r="R24" s="171" t="s">
        <v>513</v>
      </c>
      <c r="S24" s="174">
        <v>22</v>
      </c>
      <c r="T24" s="171" t="s">
        <v>513</v>
      </c>
      <c r="U24" s="174">
        <v>11</v>
      </c>
      <c r="V24" s="171" t="s">
        <v>513</v>
      </c>
      <c r="W24" s="175">
        <v>291770.10251999996</v>
      </c>
      <c r="X24" s="175">
        <v>291786.63</v>
      </c>
      <c r="Y24" s="175">
        <v>3102.42</v>
      </c>
      <c r="Z24" s="175">
        <v>79757.58</v>
      </c>
      <c r="AA24" s="175">
        <v>212029.05</v>
      </c>
      <c r="AB24" s="170">
        <v>140</v>
      </c>
      <c r="AC24" s="170">
        <v>229</v>
      </c>
      <c r="AD24" s="170">
        <v>229</v>
      </c>
      <c r="AE24" s="197">
        <v>291770.10251999996</v>
      </c>
      <c r="AF24" s="197">
        <v>291786.63</v>
      </c>
      <c r="AG24" s="176">
        <f t="shared" si="0"/>
        <v>1.6357142857142857</v>
      </c>
      <c r="AH24" s="176">
        <f t="shared" si="1"/>
        <v>1</v>
      </c>
      <c r="AI24" s="189"/>
      <c r="AJ24" s="164"/>
    </row>
    <row r="25" spans="1:36" ht="153" x14ac:dyDescent="0.25">
      <c r="A25" s="170" t="s">
        <v>438</v>
      </c>
      <c r="B25" s="172" t="s">
        <v>543</v>
      </c>
      <c r="C25" s="172" t="s">
        <v>91</v>
      </c>
      <c r="D25" s="172" t="s">
        <v>298</v>
      </c>
      <c r="E25" s="172" t="s">
        <v>297</v>
      </c>
      <c r="F25" s="172">
        <v>1</v>
      </c>
      <c r="G25" s="172" t="s">
        <v>375</v>
      </c>
      <c r="H25" s="172">
        <v>331</v>
      </c>
      <c r="I25" s="172" t="s">
        <v>374</v>
      </c>
      <c r="J25" s="170" t="s">
        <v>423</v>
      </c>
      <c r="K25" s="171" t="s">
        <v>376</v>
      </c>
      <c r="L25" s="171" t="s">
        <v>573</v>
      </c>
      <c r="M25" s="171" t="s">
        <v>464</v>
      </c>
      <c r="N25" s="171" t="s">
        <v>454</v>
      </c>
      <c r="O25" s="171">
        <v>37</v>
      </c>
      <c r="P25" s="170">
        <v>18</v>
      </c>
      <c r="Q25" s="173">
        <v>2</v>
      </c>
      <c r="R25" s="171" t="s">
        <v>511</v>
      </c>
      <c r="S25" s="174">
        <v>3</v>
      </c>
      <c r="T25" s="171" t="s">
        <v>511</v>
      </c>
      <c r="U25" s="174">
        <v>2</v>
      </c>
      <c r="V25" s="171" t="s">
        <v>511</v>
      </c>
      <c r="W25" s="175">
        <v>67331.562119999988</v>
      </c>
      <c r="X25" s="175">
        <v>67335.38</v>
      </c>
      <c r="Y25" s="175">
        <v>715.94</v>
      </c>
      <c r="Z25" s="175">
        <v>18405.599999999999</v>
      </c>
      <c r="AA25" s="175">
        <v>48929.78</v>
      </c>
      <c r="AB25" s="170">
        <v>18</v>
      </c>
      <c r="AC25" s="170">
        <v>30</v>
      </c>
      <c r="AD25" s="170">
        <v>30</v>
      </c>
      <c r="AE25" s="197">
        <v>67331.562119999988</v>
      </c>
      <c r="AF25" s="197">
        <v>67335.38</v>
      </c>
      <c r="AG25" s="176">
        <f t="shared" si="0"/>
        <v>1.6666666666666667</v>
      </c>
      <c r="AH25" s="176">
        <f t="shared" si="1"/>
        <v>1</v>
      </c>
      <c r="AI25" s="189"/>
      <c r="AJ25" s="164"/>
    </row>
    <row r="26" spans="1:36" ht="306" x14ac:dyDescent="0.25">
      <c r="A26" s="170" t="s">
        <v>438</v>
      </c>
      <c r="B26" s="171" t="s">
        <v>543</v>
      </c>
      <c r="C26" s="171" t="s">
        <v>91</v>
      </c>
      <c r="D26" s="171" t="s">
        <v>298</v>
      </c>
      <c r="E26" s="171" t="s">
        <v>297</v>
      </c>
      <c r="F26" s="170">
        <v>1</v>
      </c>
      <c r="G26" s="171" t="s">
        <v>560</v>
      </c>
      <c r="H26" s="172">
        <v>331</v>
      </c>
      <c r="I26" s="172" t="s">
        <v>564</v>
      </c>
      <c r="J26" s="170" t="s">
        <v>423</v>
      </c>
      <c r="K26" s="171" t="s">
        <v>565</v>
      </c>
      <c r="L26" s="171" t="s">
        <v>573</v>
      </c>
      <c r="M26" s="171" t="s">
        <v>464</v>
      </c>
      <c r="N26" s="171" t="s">
        <v>566</v>
      </c>
      <c r="O26" s="171">
        <v>42</v>
      </c>
      <c r="P26" s="170">
        <v>55</v>
      </c>
      <c r="Q26" s="173">
        <v>8</v>
      </c>
      <c r="R26" s="171" t="s">
        <v>556</v>
      </c>
      <c r="S26" s="174">
        <v>12</v>
      </c>
      <c r="T26" s="171" t="s">
        <v>556</v>
      </c>
      <c r="U26" s="174">
        <v>5</v>
      </c>
      <c r="V26" s="171" t="s">
        <v>512</v>
      </c>
      <c r="W26" s="175">
        <v>67331.562119999988</v>
      </c>
      <c r="X26" s="175">
        <v>67335.38</v>
      </c>
      <c r="Y26" s="175">
        <v>715.94</v>
      </c>
      <c r="Z26" s="175">
        <v>18405.599999999999</v>
      </c>
      <c r="AA26" s="175">
        <v>48929.78</v>
      </c>
      <c r="AB26" s="170">
        <v>55</v>
      </c>
      <c r="AC26" s="170">
        <v>143</v>
      </c>
      <c r="AD26" s="82">
        <v>143</v>
      </c>
      <c r="AE26" s="197">
        <v>67331.562119999988</v>
      </c>
      <c r="AF26" s="197">
        <v>67335.38</v>
      </c>
      <c r="AG26" s="176">
        <f t="shared" si="0"/>
        <v>2.6</v>
      </c>
      <c r="AH26" s="176">
        <f t="shared" si="1"/>
        <v>1</v>
      </c>
      <c r="AI26" s="189"/>
      <c r="AJ26" s="164"/>
    </row>
    <row r="27" spans="1:36" ht="153" x14ac:dyDescent="0.25">
      <c r="A27" s="170" t="s">
        <v>438</v>
      </c>
      <c r="B27" s="171" t="s">
        <v>543</v>
      </c>
      <c r="C27" s="171" t="s">
        <v>91</v>
      </c>
      <c r="D27" s="171" t="s">
        <v>298</v>
      </c>
      <c r="E27" s="171" t="s">
        <v>297</v>
      </c>
      <c r="F27" s="169">
        <v>1</v>
      </c>
      <c r="G27" s="171" t="s">
        <v>382</v>
      </c>
      <c r="H27" s="172">
        <v>334</v>
      </c>
      <c r="I27" s="172" t="s">
        <v>563</v>
      </c>
      <c r="J27" s="170" t="s">
        <v>424</v>
      </c>
      <c r="K27" s="171" t="s">
        <v>383</v>
      </c>
      <c r="L27" s="171" t="s">
        <v>573</v>
      </c>
      <c r="M27" s="171" t="s">
        <v>464</v>
      </c>
      <c r="N27" s="179" t="s">
        <v>444</v>
      </c>
      <c r="O27" s="171">
        <v>2424</v>
      </c>
      <c r="P27" s="170">
        <v>2000</v>
      </c>
      <c r="Q27" s="173">
        <v>205</v>
      </c>
      <c r="R27" s="171" t="s">
        <v>507</v>
      </c>
      <c r="S27" s="174">
        <v>202</v>
      </c>
      <c r="T27" s="171" t="s">
        <v>507</v>
      </c>
      <c r="U27" s="174">
        <v>179</v>
      </c>
      <c r="V27" s="171" t="s">
        <v>507</v>
      </c>
      <c r="W27" s="175">
        <v>448877.08079999988</v>
      </c>
      <c r="X27" s="175">
        <v>448902.5</v>
      </c>
      <c r="Y27" s="175">
        <v>4772.95</v>
      </c>
      <c r="Z27" s="175">
        <v>122703.97</v>
      </c>
      <c r="AA27" s="175">
        <v>326198.53000000003</v>
      </c>
      <c r="AB27" s="170">
        <v>2000</v>
      </c>
      <c r="AC27" s="170">
        <v>2332</v>
      </c>
      <c r="AD27" s="170">
        <v>2332</v>
      </c>
      <c r="AE27" s="197">
        <v>448877.08079999988</v>
      </c>
      <c r="AF27" s="197">
        <v>448902.5</v>
      </c>
      <c r="AG27" s="176">
        <f t="shared" si="0"/>
        <v>1.1659999999999999</v>
      </c>
      <c r="AH27" s="176">
        <f t="shared" si="1"/>
        <v>1</v>
      </c>
      <c r="AI27" s="189"/>
      <c r="AJ27" s="164"/>
    </row>
    <row r="28" spans="1:36" s="165" customFormat="1" ht="114.75" x14ac:dyDescent="0.25">
      <c r="A28" s="170" t="s">
        <v>438</v>
      </c>
      <c r="B28" s="171" t="s">
        <v>543</v>
      </c>
      <c r="C28" s="171" t="s">
        <v>91</v>
      </c>
      <c r="D28" s="171" t="s">
        <v>298</v>
      </c>
      <c r="E28" s="171" t="s">
        <v>297</v>
      </c>
      <c r="F28" s="169">
        <v>1</v>
      </c>
      <c r="G28" s="179" t="s">
        <v>388</v>
      </c>
      <c r="H28" s="172">
        <v>335</v>
      </c>
      <c r="I28" s="172" t="s">
        <v>387</v>
      </c>
      <c r="J28" s="170" t="s">
        <v>425</v>
      </c>
      <c r="K28" s="171" t="s">
        <v>389</v>
      </c>
      <c r="L28" s="171" t="s">
        <v>573</v>
      </c>
      <c r="M28" s="171" t="s">
        <v>464</v>
      </c>
      <c r="N28" s="179" t="s">
        <v>456</v>
      </c>
      <c r="O28" s="171">
        <v>1</v>
      </c>
      <c r="P28" s="170">
        <v>1</v>
      </c>
      <c r="Q28" s="180">
        <v>0</v>
      </c>
      <c r="R28" s="174" t="s">
        <v>441</v>
      </c>
      <c r="S28" s="174">
        <v>0</v>
      </c>
      <c r="T28" s="171" t="s">
        <v>583</v>
      </c>
      <c r="U28" s="174">
        <v>0</v>
      </c>
      <c r="V28" s="171" t="s">
        <v>441</v>
      </c>
      <c r="W28" s="175">
        <v>43765.52</v>
      </c>
      <c r="X28" s="175">
        <v>43767.99</v>
      </c>
      <c r="Y28" s="175">
        <v>465.36</v>
      </c>
      <c r="Z28" s="175">
        <v>11963.64</v>
      </c>
      <c r="AA28" s="175">
        <v>31804.36</v>
      </c>
      <c r="AB28" s="170">
        <v>1</v>
      </c>
      <c r="AC28" s="170">
        <v>1</v>
      </c>
      <c r="AD28" s="170">
        <v>1</v>
      </c>
      <c r="AE28" s="197">
        <v>43765.52</v>
      </c>
      <c r="AF28" s="197">
        <v>43767.99</v>
      </c>
      <c r="AG28" s="176">
        <f t="shared" si="0"/>
        <v>1</v>
      </c>
      <c r="AH28" s="176">
        <f t="shared" si="1"/>
        <v>1</v>
      </c>
      <c r="AI28" s="189"/>
      <c r="AJ28" s="164"/>
    </row>
    <row r="29" spans="1:36" ht="102" x14ac:dyDescent="0.25">
      <c r="A29" s="170" t="s">
        <v>438</v>
      </c>
      <c r="B29" s="171" t="s">
        <v>543</v>
      </c>
      <c r="C29" s="171" t="s">
        <v>91</v>
      </c>
      <c r="D29" s="171" t="s">
        <v>298</v>
      </c>
      <c r="E29" s="171" t="s">
        <v>297</v>
      </c>
      <c r="F29" s="169">
        <v>2</v>
      </c>
      <c r="G29" s="179" t="s">
        <v>388</v>
      </c>
      <c r="H29" s="172">
        <v>335</v>
      </c>
      <c r="I29" s="172" t="s">
        <v>387</v>
      </c>
      <c r="J29" s="170" t="s">
        <v>426</v>
      </c>
      <c r="K29" s="171" t="s">
        <v>390</v>
      </c>
      <c r="L29" s="171" t="s">
        <v>573</v>
      </c>
      <c r="M29" s="171" t="s">
        <v>464</v>
      </c>
      <c r="N29" s="179" t="s">
        <v>456</v>
      </c>
      <c r="O29" s="171">
        <v>1</v>
      </c>
      <c r="P29" s="170">
        <v>1</v>
      </c>
      <c r="Q29" s="173">
        <v>0</v>
      </c>
      <c r="R29" s="171" t="s">
        <v>441</v>
      </c>
      <c r="S29" s="174">
        <v>0</v>
      </c>
      <c r="T29" s="171" t="s">
        <v>441</v>
      </c>
      <c r="U29" s="174">
        <v>0</v>
      </c>
      <c r="V29" s="171" t="s">
        <v>441</v>
      </c>
      <c r="W29" s="175">
        <v>23566.05</v>
      </c>
      <c r="X29" s="175">
        <v>23567.38</v>
      </c>
      <c r="Y29" s="175">
        <v>250.58</v>
      </c>
      <c r="Z29" s="175">
        <v>6441.96</v>
      </c>
      <c r="AA29" s="175">
        <v>17125.419999999998</v>
      </c>
      <c r="AB29" s="170">
        <v>1</v>
      </c>
      <c r="AC29" s="170">
        <v>1</v>
      </c>
      <c r="AD29" s="170">
        <v>1</v>
      </c>
      <c r="AE29" s="197">
        <v>23566.05</v>
      </c>
      <c r="AF29" s="197">
        <v>23567.38</v>
      </c>
      <c r="AG29" s="176">
        <f t="shared" si="0"/>
        <v>1</v>
      </c>
      <c r="AH29" s="176">
        <f t="shared" si="1"/>
        <v>1</v>
      </c>
      <c r="AI29" s="189"/>
      <c r="AJ29" s="164"/>
    </row>
    <row r="30" spans="1:36" ht="114.75" x14ac:dyDescent="0.25">
      <c r="A30" s="170" t="s">
        <v>438</v>
      </c>
      <c r="B30" s="171" t="s">
        <v>296</v>
      </c>
      <c r="C30" s="171" t="s">
        <v>91</v>
      </c>
      <c r="D30" s="171" t="s">
        <v>298</v>
      </c>
      <c r="E30" s="171" t="s">
        <v>297</v>
      </c>
      <c r="F30" s="169">
        <v>1</v>
      </c>
      <c r="G30" s="179" t="s">
        <v>395</v>
      </c>
      <c r="H30" s="172">
        <v>338</v>
      </c>
      <c r="I30" s="172" t="s">
        <v>394</v>
      </c>
      <c r="J30" s="170" t="s">
        <v>428</v>
      </c>
      <c r="K30" s="181" t="s">
        <v>427</v>
      </c>
      <c r="L30" s="171" t="s">
        <v>573</v>
      </c>
      <c r="M30" s="171" t="s">
        <v>464</v>
      </c>
      <c r="N30" s="171" t="s">
        <v>545</v>
      </c>
      <c r="O30" s="171" t="s">
        <v>441</v>
      </c>
      <c r="P30" s="170">
        <v>1</v>
      </c>
      <c r="Q30" s="173">
        <v>0</v>
      </c>
      <c r="R30" s="171" t="s">
        <v>441</v>
      </c>
      <c r="S30" s="174">
        <v>0</v>
      </c>
      <c r="T30" s="171" t="s">
        <v>441</v>
      </c>
      <c r="U30" s="173">
        <v>0</v>
      </c>
      <c r="V30" s="171" t="s">
        <v>542</v>
      </c>
      <c r="W30" s="175">
        <v>65835.305183999997</v>
      </c>
      <c r="X30" s="175">
        <v>65839.03</v>
      </c>
      <c r="Y30" s="175">
        <v>700.03</v>
      </c>
      <c r="Z30" s="175">
        <v>17996.580000000002</v>
      </c>
      <c r="AA30" s="175">
        <v>47842.45</v>
      </c>
      <c r="AB30" s="170">
        <v>1</v>
      </c>
      <c r="AC30" s="170">
        <v>1</v>
      </c>
      <c r="AD30" s="170">
        <v>1</v>
      </c>
      <c r="AE30" s="197">
        <v>65835.305183999997</v>
      </c>
      <c r="AF30" s="197">
        <v>65839.03</v>
      </c>
      <c r="AG30" s="176">
        <f t="shared" si="0"/>
        <v>1</v>
      </c>
      <c r="AH30" s="176">
        <f t="shared" si="1"/>
        <v>1</v>
      </c>
      <c r="AI30" s="189"/>
      <c r="AJ30" s="164"/>
    </row>
    <row r="31" spans="1:36" ht="229.5" x14ac:dyDescent="0.25">
      <c r="A31" s="170" t="s">
        <v>438</v>
      </c>
      <c r="B31" s="171" t="s">
        <v>296</v>
      </c>
      <c r="C31" s="171" t="s">
        <v>91</v>
      </c>
      <c r="D31" s="171" t="s">
        <v>298</v>
      </c>
      <c r="E31" s="171" t="s">
        <v>297</v>
      </c>
      <c r="F31" s="170">
        <v>1</v>
      </c>
      <c r="G31" s="171" t="s">
        <v>395</v>
      </c>
      <c r="H31" s="172">
        <v>338</v>
      </c>
      <c r="I31" s="171" t="s">
        <v>398</v>
      </c>
      <c r="J31" s="170" t="s">
        <v>429</v>
      </c>
      <c r="K31" s="171" t="s">
        <v>399</v>
      </c>
      <c r="L31" s="171" t="s">
        <v>573</v>
      </c>
      <c r="M31" s="171" t="s">
        <v>464</v>
      </c>
      <c r="N31" s="171" t="s">
        <v>545</v>
      </c>
      <c r="O31" s="171" t="s">
        <v>441</v>
      </c>
      <c r="P31" s="170">
        <v>1</v>
      </c>
      <c r="Q31" s="173">
        <v>0</v>
      </c>
      <c r="R31" s="171" t="s">
        <v>441</v>
      </c>
      <c r="S31" s="174">
        <v>1</v>
      </c>
      <c r="T31" s="171" t="s">
        <v>542</v>
      </c>
      <c r="U31" s="173">
        <v>0</v>
      </c>
      <c r="V31" s="185" t="s">
        <v>441</v>
      </c>
      <c r="W31" s="175">
        <v>53865.249695999992</v>
      </c>
      <c r="X31" s="175">
        <v>53868.3</v>
      </c>
      <c r="Y31" s="175">
        <v>572.75</v>
      </c>
      <c r="Z31" s="175">
        <v>14724.48</v>
      </c>
      <c r="AA31" s="175">
        <v>39143.82</v>
      </c>
      <c r="AB31" s="170">
        <v>1</v>
      </c>
      <c r="AC31" s="170">
        <v>1</v>
      </c>
      <c r="AD31" s="170">
        <v>1</v>
      </c>
      <c r="AE31" s="197">
        <v>53865.249695999992</v>
      </c>
      <c r="AF31" s="197">
        <v>53868.3</v>
      </c>
      <c r="AG31" s="176">
        <f t="shared" si="0"/>
        <v>1</v>
      </c>
      <c r="AH31" s="176">
        <f t="shared" si="1"/>
        <v>1</v>
      </c>
      <c r="AI31" s="189"/>
      <c r="AJ31" s="164"/>
    </row>
    <row r="32" spans="1:36" ht="165.75" x14ac:dyDescent="0.25">
      <c r="A32" s="170" t="s">
        <v>438</v>
      </c>
      <c r="B32" s="171" t="s">
        <v>296</v>
      </c>
      <c r="C32" s="171" t="s">
        <v>91</v>
      </c>
      <c r="D32" s="171" t="s">
        <v>298</v>
      </c>
      <c r="E32" s="171" t="s">
        <v>297</v>
      </c>
      <c r="F32" s="170">
        <v>1</v>
      </c>
      <c r="G32" s="171" t="s">
        <v>525</v>
      </c>
      <c r="H32" s="172">
        <v>338</v>
      </c>
      <c r="I32" s="171" t="s">
        <v>523</v>
      </c>
      <c r="J32" s="170" t="s">
        <v>526</v>
      </c>
      <c r="K32" s="171" t="s">
        <v>527</v>
      </c>
      <c r="L32" s="171" t="s">
        <v>573</v>
      </c>
      <c r="M32" s="171" t="s">
        <v>464</v>
      </c>
      <c r="N32" s="182" t="s">
        <v>546</v>
      </c>
      <c r="O32" s="171" t="s">
        <v>441</v>
      </c>
      <c r="P32" s="170">
        <v>1</v>
      </c>
      <c r="Q32" s="173">
        <v>0</v>
      </c>
      <c r="R32" s="171" t="s">
        <v>441</v>
      </c>
      <c r="S32" s="173">
        <v>0</v>
      </c>
      <c r="T32" s="171" t="s">
        <v>542</v>
      </c>
      <c r="U32" s="186">
        <v>0</v>
      </c>
      <c r="V32" s="185" t="s">
        <v>441</v>
      </c>
      <c r="W32" s="175">
        <v>104737.98551999999</v>
      </c>
      <c r="X32" s="175">
        <v>104743.92</v>
      </c>
      <c r="Y32" s="175">
        <v>1113.69</v>
      </c>
      <c r="Z32" s="175">
        <v>28630.93</v>
      </c>
      <c r="AA32" s="175">
        <v>76112.990000000005</v>
      </c>
      <c r="AB32" s="170">
        <v>1</v>
      </c>
      <c r="AC32" s="170">
        <v>1</v>
      </c>
      <c r="AD32" s="170">
        <v>1</v>
      </c>
      <c r="AE32" s="197">
        <v>104737.98551999999</v>
      </c>
      <c r="AF32" s="197">
        <v>104743.92</v>
      </c>
      <c r="AG32" s="176">
        <f t="shared" si="0"/>
        <v>1</v>
      </c>
      <c r="AH32" s="176">
        <f t="shared" si="1"/>
        <v>1</v>
      </c>
      <c r="AI32" s="189"/>
      <c r="AJ32" s="164"/>
    </row>
    <row r="33" spans="1:36" ht="204.75" x14ac:dyDescent="0.25">
      <c r="A33" s="170" t="s">
        <v>438</v>
      </c>
      <c r="B33" s="171" t="s">
        <v>543</v>
      </c>
      <c r="C33" s="171" t="s">
        <v>91</v>
      </c>
      <c r="D33" s="171" t="s">
        <v>298</v>
      </c>
      <c r="E33" s="171" t="s">
        <v>297</v>
      </c>
      <c r="F33" s="170">
        <v>1</v>
      </c>
      <c r="G33" s="171" t="s">
        <v>544</v>
      </c>
      <c r="H33" s="172">
        <v>337</v>
      </c>
      <c r="I33" s="172" t="s">
        <v>402</v>
      </c>
      <c r="J33" s="170" t="s">
        <v>430</v>
      </c>
      <c r="K33" s="181" t="s">
        <v>404</v>
      </c>
      <c r="L33" s="171" t="s">
        <v>573</v>
      </c>
      <c r="M33" s="171" t="s">
        <v>464</v>
      </c>
      <c r="N33" s="171" t="s">
        <v>508</v>
      </c>
      <c r="O33" s="171">
        <v>1</v>
      </c>
      <c r="P33" s="170">
        <v>1</v>
      </c>
      <c r="Q33" s="173">
        <v>0</v>
      </c>
      <c r="R33" s="171" t="s">
        <v>441</v>
      </c>
      <c r="S33" s="174">
        <v>0</v>
      </c>
      <c r="T33" s="171" t="s">
        <v>441</v>
      </c>
      <c r="U33" s="174">
        <v>0</v>
      </c>
      <c r="V33" s="171" t="s">
        <v>441</v>
      </c>
      <c r="W33" s="175">
        <v>44887.708079999989</v>
      </c>
      <c r="X33" s="175">
        <v>44890.25</v>
      </c>
      <c r="Y33" s="175">
        <v>477.29</v>
      </c>
      <c r="Z33" s="175">
        <v>12270.4</v>
      </c>
      <c r="AA33" s="175">
        <v>32619.85</v>
      </c>
      <c r="AB33" s="170">
        <v>1</v>
      </c>
      <c r="AC33" s="170">
        <v>1</v>
      </c>
      <c r="AD33" s="170">
        <v>0</v>
      </c>
      <c r="AE33" s="197">
        <v>44887.708079999989</v>
      </c>
      <c r="AF33" s="197">
        <v>44890.25</v>
      </c>
      <c r="AG33" s="176">
        <f t="shared" si="0"/>
        <v>0</v>
      </c>
      <c r="AH33" s="176">
        <f t="shared" si="1"/>
        <v>0</v>
      </c>
      <c r="AI33" s="39"/>
      <c r="AJ33" s="164"/>
    </row>
    <row r="34" spans="1:36" x14ac:dyDescent="0.25">
      <c r="Q34" s="227">
        <f>SUM(Q8:Q33)</f>
        <v>309</v>
      </c>
      <c r="S34" s="227">
        <f>SUM(S8:S33)</f>
        <v>294</v>
      </c>
      <c r="U34" s="227">
        <f>SUM(U8:U33)</f>
        <v>242</v>
      </c>
    </row>
    <row r="36" spans="1:36" x14ac:dyDescent="0.25">
      <c r="S36" t="s">
        <v>590</v>
      </c>
    </row>
  </sheetData>
  <mergeCells count="14">
    <mergeCell ref="AB6:AD6"/>
    <mergeCell ref="AE6:AF6"/>
    <mergeCell ref="AG6:AH6"/>
    <mergeCell ref="AI6:AJ6"/>
    <mergeCell ref="D1:W1"/>
    <mergeCell ref="AA1:AF1"/>
    <mergeCell ref="D2:W2"/>
    <mergeCell ref="D4:W4"/>
    <mergeCell ref="A6:G6"/>
    <mergeCell ref="H6:K6"/>
    <mergeCell ref="L6:N6"/>
    <mergeCell ref="O6:P6"/>
    <mergeCell ref="Q6:V6"/>
    <mergeCell ref="W6:AA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F7" zoomScaleNormal="100" workbookViewId="0">
      <selection activeCell="G8" sqref="G8"/>
    </sheetView>
  </sheetViews>
  <sheetFormatPr baseColWidth="10" defaultRowHeight="15" x14ac:dyDescent="0.25"/>
  <cols>
    <col min="16" max="16" width="19.5703125" customWidth="1"/>
    <col min="17" max="17" width="14" customWidth="1"/>
    <col min="18" max="18" width="16.140625" customWidth="1"/>
    <col min="19" max="19" width="15.85546875" customWidth="1"/>
    <col min="21" max="21" width="12.5703125" customWidth="1"/>
    <col min="22" max="22" width="17.140625" customWidth="1"/>
    <col min="23" max="23" width="15.42578125" customWidth="1"/>
    <col min="24" max="24" width="13" customWidth="1"/>
  </cols>
  <sheetData>
    <row r="1" spans="1:25" ht="37.5" customHeight="1" x14ac:dyDescent="0.25">
      <c r="A1" s="20"/>
      <c r="B1" s="20"/>
      <c r="C1" s="20"/>
      <c r="D1" s="199" t="s">
        <v>131</v>
      </c>
      <c r="E1" s="199"/>
      <c r="F1" s="199"/>
      <c r="G1" s="199"/>
      <c r="H1" s="199"/>
      <c r="I1" s="199"/>
      <c r="J1" s="199"/>
      <c r="K1" s="199"/>
      <c r="L1" s="199"/>
      <c r="M1" s="199"/>
      <c r="N1" s="199"/>
      <c r="O1" s="199"/>
      <c r="P1" s="199"/>
      <c r="Q1" s="199"/>
      <c r="R1" s="199"/>
      <c r="S1" s="199"/>
      <c r="T1" s="199"/>
      <c r="U1" s="199"/>
      <c r="V1" s="199"/>
      <c r="W1" s="223" t="s">
        <v>134</v>
      </c>
      <c r="X1" s="223"/>
      <c r="Y1" s="223"/>
    </row>
    <row r="2" spans="1:25" ht="33.75" x14ac:dyDescent="0.5">
      <c r="A2" s="20"/>
      <c r="B2" s="20"/>
      <c r="C2" s="20"/>
      <c r="D2" s="221" t="s">
        <v>132</v>
      </c>
      <c r="E2" s="221"/>
      <c r="F2" s="221"/>
      <c r="G2" s="221"/>
      <c r="H2" s="221"/>
      <c r="I2" s="221"/>
      <c r="J2" s="221"/>
      <c r="K2" s="221"/>
      <c r="L2" s="221"/>
      <c r="M2" s="221"/>
      <c r="N2" s="221"/>
      <c r="O2" s="221"/>
      <c r="P2" s="221"/>
      <c r="Q2" s="221"/>
      <c r="R2" s="221"/>
      <c r="S2" s="221"/>
      <c r="T2" s="221"/>
      <c r="U2" s="221"/>
      <c r="V2" s="221"/>
      <c r="W2" s="30"/>
      <c r="X2" s="30"/>
      <c r="Y2" s="30"/>
    </row>
    <row r="3" spans="1:25" ht="21" x14ac:dyDescent="0.35">
      <c r="A3" s="20"/>
      <c r="B3" s="20"/>
      <c r="C3" s="20"/>
      <c r="D3" s="222" t="s">
        <v>133</v>
      </c>
      <c r="E3" s="222"/>
      <c r="F3" s="222"/>
      <c r="G3" s="222"/>
      <c r="H3" s="222"/>
      <c r="I3" s="222"/>
      <c r="J3" s="222"/>
      <c r="K3" s="222"/>
      <c r="L3" s="222"/>
      <c r="M3" s="222"/>
      <c r="N3" s="222"/>
      <c r="O3" s="222"/>
      <c r="P3" s="222"/>
      <c r="Q3" s="222"/>
      <c r="R3" s="222"/>
      <c r="S3" s="222"/>
      <c r="T3" s="222"/>
      <c r="U3" s="222"/>
      <c r="V3" s="222"/>
      <c r="W3" s="20"/>
      <c r="X3" s="20"/>
      <c r="Y3" s="20"/>
    </row>
    <row r="4" spans="1:25" ht="15.75" x14ac:dyDescent="0.25">
      <c r="A4" s="20"/>
      <c r="B4" s="20"/>
      <c r="C4" s="20"/>
      <c r="D4" s="20"/>
      <c r="E4" s="20"/>
      <c r="F4" s="20"/>
      <c r="G4" s="49" t="s">
        <v>9</v>
      </c>
      <c r="H4" s="49"/>
      <c r="I4" s="49"/>
      <c r="J4" s="49"/>
      <c r="K4" s="49"/>
      <c r="L4" s="49"/>
      <c r="M4" s="49"/>
      <c r="N4" s="49"/>
      <c r="O4" s="49"/>
      <c r="P4" s="49"/>
      <c r="Q4" s="49"/>
      <c r="R4" s="49"/>
      <c r="S4" s="49"/>
      <c r="T4" s="49"/>
      <c r="U4" s="49"/>
      <c r="V4" s="49"/>
      <c r="W4" s="49"/>
      <c r="X4" s="49"/>
      <c r="Y4" s="49"/>
    </row>
    <row r="5" spans="1:25" x14ac:dyDescent="0.25">
      <c r="A5" s="20"/>
      <c r="B5" s="20"/>
      <c r="C5" s="20"/>
      <c r="D5" s="20"/>
      <c r="E5" s="20"/>
      <c r="F5" s="20"/>
      <c r="G5" s="20"/>
      <c r="H5" s="20"/>
      <c r="I5" s="20"/>
      <c r="J5" s="20"/>
      <c r="K5" s="20"/>
      <c r="L5" s="20"/>
      <c r="M5" s="20"/>
      <c r="N5" s="20"/>
      <c r="O5" s="20"/>
      <c r="P5" s="20"/>
      <c r="Q5" s="20"/>
      <c r="R5" s="20"/>
      <c r="S5" s="20"/>
      <c r="T5" s="20"/>
      <c r="U5" s="20"/>
      <c r="V5" s="20"/>
      <c r="W5" s="20"/>
      <c r="X5" s="20"/>
      <c r="Y5" s="20"/>
    </row>
    <row r="6" spans="1:25" ht="84.75" customHeight="1" x14ac:dyDescent="0.25">
      <c r="A6" s="51" t="s">
        <v>97</v>
      </c>
      <c r="B6" s="51" t="s">
        <v>98</v>
      </c>
      <c r="C6" s="72" t="s">
        <v>137</v>
      </c>
      <c r="D6" s="72" t="s">
        <v>99</v>
      </c>
      <c r="E6" s="52" t="s">
        <v>138</v>
      </c>
      <c r="F6" s="52" t="s">
        <v>291</v>
      </c>
      <c r="G6" s="73" t="s">
        <v>100</v>
      </c>
      <c r="H6" s="73" t="s">
        <v>291</v>
      </c>
      <c r="I6" s="78" t="s">
        <v>139</v>
      </c>
      <c r="J6" s="68" t="s">
        <v>140</v>
      </c>
      <c r="K6" s="50" t="s">
        <v>92</v>
      </c>
      <c r="L6" s="50" t="s">
        <v>93</v>
      </c>
      <c r="M6" s="50" t="s">
        <v>94</v>
      </c>
      <c r="N6" s="50" t="s">
        <v>95</v>
      </c>
      <c r="O6" s="50" t="s">
        <v>96</v>
      </c>
      <c r="P6" s="110" t="s">
        <v>473</v>
      </c>
      <c r="Q6" s="55" t="s">
        <v>82</v>
      </c>
      <c r="R6" s="55" t="s">
        <v>83</v>
      </c>
      <c r="S6" s="55" t="s">
        <v>84</v>
      </c>
      <c r="T6" s="55" t="s">
        <v>85</v>
      </c>
      <c r="U6" s="55" t="s">
        <v>86</v>
      </c>
      <c r="V6" s="55" t="s">
        <v>87</v>
      </c>
      <c r="W6" s="55" t="s">
        <v>88</v>
      </c>
      <c r="X6" s="56" t="s">
        <v>89</v>
      </c>
      <c r="Y6" s="57" t="s">
        <v>90</v>
      </c>
    </row>
    <row r="7" spans="1:25" ht="191.25" x14ac:dyDescent="0.25">
      <c r="A7" s="80" t="s">
        <v>438</v>
      </c>
      <c r="B7" s="14"/>
      <c r="C7" s="105" t="s">
        <v>466</v>
      </c>
      <c r="D7" s="112" t="s">
        <v>297</v>
      </c>
      <c r="E7" s="81" t="s">
        <v>298</v>
      </c>
      <c r="F7" s="107" t="s">
        <v>467</v>
      </c>
      <c r="G7" s="107" t="s">
        <v>468</v>
      </c>
      <c r="H7" s="107" t="s">
        <v>468</v>
      </c>
      <c r="I7" s="54" t="s">
        <v>469</v>
      </c>
      <c r="J7" s="108" t="s">
        <v>472</v>
      </c>
      <c r="K7" s="53"/>
      <c r="L7" s="53"/>
      <c r="M7" s="53"/>
      <c r="N7" s="53"/>
      <c r="O7" s="53"/>
      <c r="P7" s="111" t="s">
        <v>501</v>
      </c>
      <c r="Q7" s="53"/>
      <c r="R7" s="69" t="s">
        <v>101</v>
      </c>
      <c r="S7" s="53" t="s">
        <v>475</v>
      </c>
      <c r="T7" s="53" t="s">
        <v>476</v>
      </c>
      <c r="U7" s="53"/>
      <c r="V7" s="53"/>
      <c r="W7" s="53"/>
      <c r="X7" s="53"/>
      <c r="Y7" s="53"/>
    </row>
    <row r="8" spans="1:25" ht="90" x14ac:dyDescent="0.25">
      <c r="A8" s="18"/>
      <c r="B8" s="18"/>
      <c r="C8" s="18"/>
      <c r="D8" s="18"/>
      <c r="E8" s="18"/>
      <c r="F8" s="18"/>
      <c r="G8" s="18"/>
      <c r="H8" s="18"/>
      <c r="I8" s="54" t="s">
        <v>469</v>
      </c>
      <c r="J8" s="18"/>
      <c r="K8" s="18"/>
      <c r="L8" s="18"/>
      <c r="M8" s="18"/>
      <c r="N8" s="18"/>
      <c r="O8" s="109"/>
      <c r="P8" s="18"/>
      <c r="Q8" s="18"/>
      <c r="R8" s="18" t="s">
        <v>102</v>
      </c>
      <c r="S8" s="18"/>
      <c r="T8" s="18"/>
      <c r="U8" s="18"/>
      <c r="V8" s="18"/>
      <c r="W8" s="18"/>
      <c r="X8" s="18"/>
      <c r="Y8" s="18"/>
    </row>
    <row r="9" spans="1:25" ht="75" x14ac:dyDescent="0.25">
      <c r="A9" s="58"/>
      <c r="B9" s="58"/>
      <c r="C9" s="58"/>
      <c r="D9" s="58"/>
      <c r="E9" s="58"/>
      <c r="F9" s="58"/>
      <c r="G9" s="58"/>
      <c r="H9" s="58"/>
      <c r="I9" s="106" t="s">
        <v>470</v>
      </c>
      <c r="J9" s="58"/>
      <c r="K9" s="58"/>
      <c r="L9" s="58"/>
      <c r="M9" s="58"/>
      <c r="N9" s="58"/>
      <c r="O9" s="58"/>
      <c r="P9" s="58"/>
      <c r="Q9" s="58"/>
      <c r="R9" s="59" t="s">
        <v>103</v>
      </c>
      <c r="S9" s="58"/>
      <c r="T9" s="58"/>
      <c r="U9" s="58"/>
      <c r="V9" s="58"/>
      <c r="W9" s="58"/>
      <c r="X9" s="58"/>
      <c r="Y9" s="58"/>
    </row>
    <row r="10" spans="1:25" ht="60" x14ac:dyDescent="0.25">
      <c r="A10" s="53"/>
      <c r="B10" s="54"/>
      <c r="C10" s="54"/>
      <c r="D10" s="54"/>
      <c r="E10" s="54"/>
      <c r="F10" s="54"/>
      <c r="G10" s="53"/>
      <c r="H10" s="53"/>
      <c r="I10" s="109" t="s">
        <v>471</v>
      </c>
      <c r="J10" s="18"/>
      <c r="K10" s="18"/>
      <c r="L10" s="18"/>
      <c r="M10" s="18"/>
      <c r="N10" s="18"/>
      <c r="O10" s="18"/>
      <c r="P10" t="s">
        <v>474</v>
      </c>
      <c r="Q10" s="18"/>
      <c r="R10" s="18" t="s">
        <v>104</v>
      </c>
      <c r="S10" s="18"/>
      <c r="T10" s="18"/>
      <c r="U10" s="18"/>
      <c r="V10" s="18"/>
      <c r="W10" s="18"/>
      <c r="X10" s="18"/>
      <c r="Y10" s="18"/>
    </row>
    <row r="11" spans="1:25" x14ac:dyDescent="0.25">
      <c r="A11" s="18"/>
      <c r="B11" s="18"/>
      <c r="C11" s="18"/>
      <c r="D11" s="18"/>
      <c r="E11" s="18"/>
      <c r="F11" s="18"/>
      <c r="G11" s="18"/>
      <c r="H11" s="18"/>
      <c r="I11" s="18"/>
      <c r="J11" s="18"/>
      <c r="K11" s="18"/>
      <c r="L11" s="18"/>
      <c r="M11" s="18"/>
      <c r="N11" s="18"/>
      <c r="O11" s="18"/>
      <c r="P11" s="18"/>
      <c r="Q11" s="18"/>
      <c r="R11" s="18" t="s">
        <v>105</v>
      </c>
      <c r="S11" s="18"/>
      <c r="T11" s="18"/>
      <c r="U11" s="18"/>
      <c r="V11" s="18"/>
      <c r="W11" s="18"/>
      <c r="X11" s="18"/>
      <c r="Y11" s="18"/>
    </row>
    <row r="12" spans="1:25" x14ac:dyDescent="0.25">
      <c r="A12" s="18"/>
      <c r="B12" s="18"/>
      <c r="C12" s="18"/>
      <c r="D12" s="18"/>
      <c r="E12" s="18"/>
      <c r="F12" s="18"/>
      <c r="G12" s="18"/>
      <c r="H12" s="18"/>
      <c r="I12" s="18"/>
      <c r="J12" s="18"/>
      <c r="K12" s="18"/>
      <c r="L12" s="18"/>
      <c r="M12" s="18"/>
      <c r="N12" s="18"/>
      <c r="O12" s="18"/>
      <c r="P12" s="18"/>
      <c r="Q12" s="18"/>
      <c r="R12" s="18" t="s">
        <v>106</v>
      </c>
      <c r="S12" s="18"/>
      <c r="T12" s="18"/>
      <c r="U12" s="18"/>
      <c r="V12" s="18"/>
      <c r="W12" s="18"/>
      <c r="X12" s="18"/>
      <c r="Y12" s="18"/>
    </row>
    <row r="13" spans="1:25" x14ac:dyDescent="0.25">
      <c r="A13" s="58"/>
      <c r="B13" s="58"/>
      <c r="C13" s="58"/>
      <c r="D13" s="58"/>
      <c r="E13" s="58"/>
      <c r="F13" s="58"/>
      <c r="G13" s="58"/>
      <c r="H13" s="58"/>
      <c r="I13" s="58"/>
      <c r="J13" s="58"/>
      <c r="K13" s="58"/>
      <c r="L13" s="58"/>
      <c r="M13" s="58"/>
      <c r="N13" s="58"/>
      <c r="O13" s="58"/>
      <c r="P13" s="58"/>
      <c r="Q13" s="58"/>
      <c r="R13" s="59" t="s">
        <v>107</v>
      </c>
      <c r="S13" s="58"/>
      <c r="T13" s="58"/>
      <c r="U13" s="58"/>
      <c r="V13" s="58"/>
      <c r="W13" s="58"/>
      <c r="X13" s="58"/>
      <c r="Y13" s="58"/>
    </row>
    <row r="14" spans="1:25" x14ac:dyDescent="0.25">
      <c r="A14" s="18"/>
      <c r="B14" s="18"/>
      <c r="C14" s="18"/>
      <c r="D14" s="18"/>
      <c r="E14" s="18"/>
      <c r="F14" s="18"/>
      <c r="G14" s="18"/>
      <c r="H14" s="18"/>
      <c r="I14" s="18"/>
      <c r="J14" s="18"/>
      <c r="K14" s="18"/>
      <c r="L14" s="18"/>
      <c r="M14" s="18"/>
      <c r="N14" s="18"/>
      <c r="O14" s="18"/>
      <c r="P14" s="18"/>
      <c r="Q14" s="18"/>
      <c r="R14" s="18" t="s">
        <v>104</v>
      </c>
      <c r="S14" s="18"/>
      <c r="T14" s="18"/>
      <c r="U14" s="18"/>
      <c r="V14" s="18"/>
      <c r="W14" s="18"/>
      <c r="X14" s="18"/>
      <c r="Y14" s="18"/>
    </row>
    <row r="15" spans="1:25" x14ac:dyDescent="0.25">
      <c r="A15" s="18"/>
      <c r="B15" s="18"/>
      <c r="C15" s="18"/>
      <c r="D15" s="18"/>
      <c r="E15" s="18"/>
      <c r="F15" s="18"/>
      <c r="G15" s="18"/>
      <c r="H15" s="18"/>
      <c r="I15" s="18"/>
      <c r="J15" s="18"/>
      <c r="K15" s="18"/>
      <c r="L15" s="18"/>
      <c r="M15" s="18"/>
      <c r="N15" s="18"/>
      <c r="O15" s="18"/>
      <c r="P15" s="18"/>
      <c r="Q15" s="18"/>
      <c r="R15" s="18" t="s">
        <v>105</v>
      </c>
      <c r="S15" s="18"/>
      <c r="T15" s="18"/>
      <c r="U15" s="18"/>
      <c r="V15" s="18"/>
      <c r="W15" s="18"/>
      <c r="X15" s="18"/>
      <c r="Y15" s="18"/>
    </row>
    <row r="16" spans="1:25" x14ac:dyDescent="0.25">
      <c r="A16" s="18"/>
      <c r="B16" s="18"/>
      <c r="C16" s="18"/>
      <c r="D16" s="18"/>
      <c r="E16" s="18"/>
      <c r="F16" s="18"/>
      <c r="G16" s="18"/>
      <c r="H16" s="18"/>
      <c r="I16" s="18"/>
      <c r="J16" s="18"/>
      <c r="K16" s="18"/>
      <c r="L16" s="18"/>
      <c r="M16" s="18"/>
      <c r="N16" s="18"/>
      <c r="O16" s="18"/>
      <c r="P16" s="18"/>
      <c r="Q16" s="18"/>
      <c r="R16" s="18" t="s">
        <v>106</v>
      </c>
      <c r="S16" s="18"/>
      <c r="T16" s="18"/>
      <c r="U16" s="18"/>
      <c r="V16" s="18"/>
      <c r="W16" s="18"/>
      <c r="X16" s="18"/>
      <c r="Y16" s="18"/>
    </row>
    <row r="17" spans="1:25" x14ac:dyDescent="0.25">
      <c r="A17" s="58"/>
      <c r="B17" s="58"/>
      <c r="C17" s="58"/>
      <c r="D17" s="58"/>
      <c r="E17" s="58"/>
      <c r="F17" s="58"/>
      <c r="G17" s="58"/>
      <c r="H17" s="58"/>
      <c r="I17" s="58"/>
      <c r="J17" s="58"/>
      <c r="K17" s="58"/>
      <c r="L17" s="58"/>
      <c r="M17" s="58"/>
      <c r="N17" s="58"/>
      <c r="O17" s="58"/>
      <c r="P17" s="58"/>
      <c r="Q17" s="58"/>
      <c r="R17" s="59" t="s">
        <v>108</v>
      </c>
      <c r="S17" s="58"/>
      <c r="T17" s="58"/>
      <c r="U17" s="58"/>
      <c r="V17" s="58"/>
      <c r="W17" s="58"/>
      <c r="X17" s="58"/>
      <c r="Y17" s="58"/>
    </row>
    <row r="18" spans="1:25" x14ac:dyDescent="0.25">
      <c r="A18" s="18"/>
      <c r="B18" s="18"/>
      <c r="C18" s="18"/>
      <c r="D18" s="18"/>
      <c r="E18" s="18"/>
      <c r="F18" s="18"/>
      <c r="G18" s="18"/>
      <c r="H18" s="18"/>
      <c r="I18" s="18"/>
      <c r="J18" s="18"/>
      <c r="K18" s="18"/>
      <c r="L18" s="18"/>
      <c r="M18" s="18"/>
      <c r="N18" s="18"/>
      <c r="O18" s="18"/>
      <c r="P18" s="18"/>
      <c r="Q18" s="18"/>
      <c r="R18" s="18" t="s">
        <v>104</v>
      </c>
      <c r="S18" s="18"/>
      <c r="T18" s="18"/>
      <c r="U18" s="18"/>
      <c r="V18" s="18"/>
      <c r="W18" s="18"/>
      <c r="X18" s="18"/>
      <c r="Y18" s="18"/>
    </row>
    <row r="19" spans="1:25" x14ac:dyDescent="0.25">
      <c r="A19" s="18"/>
      <c r="B19" s="18"/>
      <c r="C19" s="18"/>
      <c r="D19" s="18"/>
      <c r="E19" s="18"/>
      <c r="F19" s="18"/>
      <c r="G19" s="18"/>
      <c r="H19" s="18"/>
      <c r="I19" s="18"/>
      <c r="J19" s="18"/>
      <c r="K19" s="18"/>
      <c r="L19" s="18"/>
      <c r="M19" s="18"/>
      <c r="N19" s="18"/>
      <c r="O19" s="18"/>
      <c r="P19" s="18"/>
      <c r="Q19" s="18"/>
      <c r="R19" s="18" t="s">
        <v>105</v>
      </c>
      <c r="S19" s="18"/>
      <c r="T19" s="18"/>
      <c r="U19" s="18"/>
      <c r="V19" s="18"/>
      <c r="W19" s="18"/>
      <c r="X19" s="18"/>
      <c r="Y19" s="18"/>
    </row>
    <row r="20" spans="1:25" x14ac:dyDescent="0.25">
      <c r="A20" s="18"/>
      <c r="B20" s="18"/>
      <c r="C20" s="18"/>
      <c r="D20" s="18"/>
      <c r="E20" s="18"/>
      <c r="F20" s="18"/>
      <c r="G20" s="18"/>
      <c r="H20" s="18"/>
      <c r="I20" s="18"/>
      <c r="J20" s="18"/>
      <c r="K20" s="18"/>
      <c r="L20" s="18"/>
      <c r="M20" s="18"/>
      <c r="N20" s="18"/>
      <c r="O20" s="18"/>
      <c r="P20" s="18"/>
      <c r="Q20" s="18"/>
      <c r="R20" s="18" t="s">
        <v>106</v>
      </c>
      <c r="S20" s="18"/>
      <c r="T20" s="18"/>
      <c r="U20" s="18"/>
      <c r="V20" s="18"/>
      <c r="W20" s="18"/>
      <c r="X20" s="18"/>
      <c r="Y20" s="18"/>
    </row>
    <row r="21" spans="1:25" x14ac:dyDescent="0.25">
      <c r="A21" s="53"/>
      <c r="B21" s="54"/>
      <c r="C21" s="54"/>
      <c r="D21" s="54"/>
      <c r="E21" s="54"/>
      <c r="F21" s="54"/>
      <c r="G21" s="58"/>
      <c r="H21" s="58"/>
      <c r="I21" s="58"/>
      <c r="J21" s="58"/>
      <c r="K21" s="58"/>
      <c r="L21" s="58"/>
      <c r="M21" s="58"/>
      <c r="N21" s="58"/>
      <c r="O21" s="58"/>
      <c r="P21" s="58"/>
      <c r="Q21" s="58"/>
      <c r="R21" s="59" t="s">
        <v>101</v>
      </c>
      <c r="S21" s="58"/>
      <c r="T21" s="58"/>
      <c r="U21" s="58"/>
      <c r="V21" s="58"/>
      <c r="W21" s="58"/>
      <c r="X21" s="58"/>
      <c r="Y21" s="58"/>
    </row>
    <row r="22" spans="1:25" x14ac:dyDescent="0.25">
      <c r="A22" s="18"/>
      <c r="B22" s="18"/>
      <c r="C22" s="18"/>
      <c r="D22" s="18"/>
      <c r="E22" s="18"/>
      <c r="F22" s="18"/>
      <c r="G22" s="18"/>
      <c r="H22" s="18"/>
      <c r="I22" s="18"/>
      <c r="J22" s="18"/>
      <c r="K22" s="18"/>
      <c r="L22" s="18"/>
      <c r="M22" s="18"/>
      <c r="N22" s="18"/>
      <c r="O22" s="18"/>
      <c r="P22" s="18"/>
      <c r="Q22" s="18"/>
      <c r="R22" s="18" t="s">
        <v>102</v>
      </c>
      <c r="S22" s="18"/>
      <c r="T22" s="18"/>
      <c r="U22" s="18"/>
      <c r="V22" s="18"/>
      <c r="W22" s="18"/>
      <c r="X22" s="18"/>
      <c r="Y22" s="18"/>
    </row>
    <row r="23" spans="1:25" x14ac:dyDescent="0.25">
      <c r="A23" s="58"/>
      <c r="B23" s="58"/>
      <c r="C23" s="58"/>
      <c r="D23" s="58"/>
      <c r="E23" s="58"/>
      <c r="F23" s="58"/>
      <c r="G23" s="58"/>
      <c r="H23" s="58"/>
      <c r="I23" s="58"/>
      <c r="J23" s="58"/>
      <c r="K23" s="58"/>
      <c r="L23" s="58"/>
      <c r="M23" s="58"/>
      <c r="N23" s="58"/>
      <c r="O23" s="58"/>
      <c r="P23" s="58"/>
      <c r="Q23" s="58"/>
      <c r="R23" s="59" t="s">
        <v>103</v>
      </c>
      <c r="S23" s="58"/>
      <c r="T23" s="58"/>
      <c r="U23" s="58"/>
      <c r="V23" s="58"/>
      <c r="W23" s="58"/>
      <c r="X23" s="58"/>
      <c r="Y23" s="58"/>
    </row>
    <row r="24" spans="1:25" x14ac:dyDescent="0.25">
      <c r="A24" s="18"/>
      <c r="B24" s="18"/>
      <c r="C24" s="18"/>
      <c r="D24" s="18"/>
      <c r="E24" s="18"/>
      <c r="F24" s="18"/>
      <c r="G24" s="18"/>
      <c r="H24" s="18"/>
      <c r="I24" s="18"/>
      <c r="J24" s="18"/>
      <c r="K24" s="18"/>
      <c r="L24" s="18"/>
      <c r="M24" s="18"/>
      <c r="N24" s="18"/>
      <c r="O24" s="18"/>
      <c r="P24" s="18"/>
      <c r="Q24" s="18"/>
      <c r="R24" s="18" t="s">
        <v>104</v>
      </c>
      <c r="S24" s="18"/>
      <c r="T24" s="18"/>
      <c r="U24" s="18"/>
      <c r="V24" s="18"/>
      <c r="W24" s="18"/>
      <c r="X24" s="18"/>
      <c r="Y24" s="18"/>
    </row>
    <row r="25" spans="1:25" x14ac:dyDescent="0.25">
      <c r="A25" s="18"/>
      <c r="B25" s="18"/>
      <c r="C25" s="18"/>
      <c r="D25" s="18"/>
      <c r="E25" s="18"/>
      <c r="F25" s="18"/>
      <c r="G25" s="18"/>
      <c r="H25" s="18"/>
      <c r="I25" s="18"/>
      <c r="J25" s="18"/>
      <c r="K25" s="18"/>
      <c r="L25" s="18"/>
      <c r="M25" s="18"/>
      <c r="N25" s="18"/>
      <c r="O25" s="18"/>
      <c r="P25" s="18"/>
      <c r="Q25" s="18"/>
      <c r="R25" s="18" t="s">
        <v>105</v>
      </c>
      <c r="S25" s="18"/>
      <c r="T25" s="18"/>
      <c r="U25" s="18"/>
      <c r="V25" s="18"/>
      <c r="W25" s="18"/>
      <c r="X25" s="18"/>
      <c r="Y25" s="18"/>
    </row>
    <row r="26" spans="1:25" x14ac:dyDescent="0.25">
      <c r="A26" s="18"/>
      <c r="B26" s="18"/>
      <c r="C26" s="18"/>
      <c r="D26" s="18"/>
      <c r="E26" s="18"/>
      <c r="F26" s="18"/>
      <c r="G26" s="18"/>
      <c r="H26" s="18"/>
      <c r="I26" s="18"/>
      <c r="J26" s="18"/>
      <c r="K26" s="18"/>
      <c r="L26" s="18"/>
      <c r="M26" s="18"/>
      <c r="N26" s="18"/>
      <c r="O26" s="18"/>
      <c r="P26" s="18"/>
      <c r="Q26" s="18"/>
      <c r="R26" s="18" t="s">
        <v>106</v>
      </c>
      <c r="S26" s="18"/>
      <c r="T26" s="18"/>
      <c r="U26" s="18"/>
      <c r="V26" s="18"/>
      <c r="W26" s="18"/>
      <c r="X26" s="18"/>
      <c r="Y26" s="18"/>
    </row>
    <row r="27" spans="1:25" x14ac:dyDescent="0.25">
      <c r="A27" s="58"/>
      <c r="B27" s="58"/>
      <c r="C27" s="58"/>
      <c r="D27" s="58"/>
      <c r="E27" s="58"/>
      <c r="F27" s="58"/>
      <c r="G27" s="58"/>
      <c r="H27" s="58"/>
      <c r="I27" s="58"/>
      <c r="J27" s="58"/>
      <c r="K27" s="58"/>
      <c r="L27" s="58"/>
      <c r="M27" s="58"/>
      <c r="N27" s="58"/>
      <c r="O27" s="58"/>
      <c r="P27" s="58"/>
      <c r="Q27" s="58"/>
      <c r="R27" s="59" t="s">
        <v>107</v>
      </c>
      <c r="S27" s="58"/>
      <c r="T27" s="58"/>
      <c r="U27" s="58"/>
      <c r="V27" s="58"/>
      <c r="W27" s="58"/>
      <c r="X27" s="58"/>
      <c r="Y27" s="58"/>
    </row>
    <row r="28" spans="1:25" x14ac:dyDescent="0.25">
      <c r="A28" s="18"/>
      <c r="B28" s="18"/>
      <c r="C28" s="18"/>
      <c r="D28" s="18"/>
      <c r="E28" s="18"/>
      <c r="F28" s="18"/>
      <c r="G28" s="18"/>
      <c r="H28" s="18"/>
      <c r="I28" s="18"/>
      <c r="J28" s="18"/>
      <c r="K28" s="18"/>
      <c r="L28" s="18"/>
      <c r="M28" s="18"/>
      <c r="N28" s="18"/>
      <c r="O28" s="18"/>
      <c r="P28" s="18"/>
      <c r="Q28" s="18"/>
      <c r="R28" s="18" t="s">
        <v>104</v>
      </c>
      <c r="S28" s="18"/>
      <c r="T28" s="18"/>
      <c r="U28" s="18"/>
      <c r="V28" s="18"/>
      <c r="W28" s="18"/>
      <c r="X28" s="18"/>
      <c r="Y28" s="18"/>
    </row>
    <row r="29" spans="1:25" x14ac:dyDescent="0.25">
      <c r="A29" s="18"/>
      <c r="B29" s="18"/>
      <c r="C29" s="18"/>
      <c r="D29" s="18"/>
      <c r="E29" s="18"/>
      <c r="F29" s="18"/>
      <c r="G29" s="18"/>
      <c r="H29" s="18"/>
      <c r="I29" s="18"/>
      <c r="J29" s="18"/>
      <c r="K29" s="18"/>
      <c r="L29" s="18"/>
      <c r="M29" s="18"/>
      <c r="N29" s="18"/>
      <c r="O29" s="18"/>
      <c r="P29" s="18"/>
      <c r="Q29" s="18"/>
      <c r="R29" s="18" t="s">
        <v>105</v>
      </c>
      <c r="S29" s="18"/>
      <c r="T29" s="18"/>
      <c r="U29" s="18"/>
      <c r="V29" s="18"/>
      <c r="W29" s="18"/>
      <c r="X29" s="18"/>
      <c r="Y29" s="18"/>
    </row>
    <row r="30" spans="1:25" x14ac:dyDescent="0.25">
      <c r="A30" s="18"/>
      <c r="B30" s="18"/>
      <c r="C30" s="18"/>
      <c r="D30" s="18"/>
      <c r="E30" s="18"/>
      <c r="F30" s="18"/>
      <c r="G30" s="18"/>
      <c r="H30" s="18"/>
      <c r="I30" s="18"/>
      <c r="J30" s="18"/>
      <c r="K30" s="18"/>
      <c r="L30" s="18"/>
      <c r="M30" s="18"/>
      <c r="N30" s="18"/>
      <c r="O30" s="18"/>
      <c r="P30" s="18"/>
      <c r="Q30" s="18"/>
      <c r="R30" s="18" t="s">
        <v>106</v>
      </c>
      <c r="S30" s="18"/>
      <c r="T30" s="18"/>
      <c r="U30" s="18"/>
      <c r="V30" s="18"/>
      <c r="W30" s="18"/>
      <c r="X30" s="18"/>
      <c r="Y30" s="18"/>
    </row>
    <row r="31" spans="1:25" x14ac:dyDescent="0.25">
      <c r="A31" s="58"/>
      <c r="B31" s="58"/>
      <c r="C31" s="58"/>
      <c r="D31" s="58"/>
      <c r="E31" s="58"/>
      <c r="F31" s="58"/>
      <c r="G31" s="58"/>
      <c r="H31" s="58"/>
      <c r="I31" s="58"/>
      <c r="J31" s="58"/>
      <c r="K31" s="58"/>
      <c r="L31" s="58"/>
      <c r="M31" s="58"/>
      <c r="N31" s="58"/>
      <c r="O31" s="58"/>
      <c r="P31" s="58"/>
      <c r="Q31" s="58"/>
      <c r="R31" s="59" t="s">
        <v>108</v>
      </c>
      <c r="S31" s="58"/>
      <c r="T31" s="58"/>
      <c r="U31" s="58"/>
      <c r="V31" s="58"/>
      <c r="W31" s="58"/>
      <c r="X31" s="58"/>
      <c r="Y31" s="58"/>
    </row>
    <row r="32" spans="1:25" x14ac:dyDescent="0.25">
      <c r="A32" s="18"/>
      <c r="B32" s="18"/>
      <c r="C32" s="18"/>
      <c r="D32" s="18"/>
      <c r="E32" s="18"/>
      <c r="F32" s="18"/>
      <c r="G32" s="18"/>
      <c r="H32" s="18"/>
      <c r="I32" s="18"/>
      <c r="J32" s="18"/>
      <c r="K32" s="18"/>
      <c r="L32" s="18"/>
      <c r="M32" s="18"/>
      <c r="N32" s="18"/>
      <c r="O32" s="18"/>
      <c r="P32" s="18"/>
      <c r="Q32" s="18"/>
      <c r="R32" s="18" t="s">
        <v>104</v>
      </c>
      <c r="S32" s="18"/>
      <c r="T32" s="18"/>
      <c r="U32" s="18"/>
      <c r="V32" s="18"/>
      <c r="W32" s="18"/>
      <c r="X32" s="18"/>
      <c r="Y32" s="18"/>
    </row>
    <row r="33" spans="1:25" x14ac:dyDescent="0.25">
      <c r="A33" s="18"/>
      <c r="B33" s="18"/>
      <c r="C33" s="18"/>
      <c r="D33" s="18"/>
      <c r="E33" s="18"/>
      <c r="F33" s="18"/>
      <c r="G33" s="18"/>
      <c r="H33" s="18"/>
      <c r="I33" s="18"/>
      <c r="J33" s="18"/>
      <c r="K33" s="18"/>
      <c r="L33" s="18"/>
      <c r="M33" s="18"/>
      <c r="N33" s="18"/>
      <c r="O33" s="18"/>
      <c r="P33" s="18"/>
      <c r="Q33" s="18"/>
      <c r="R33" s="18" t="s">
        <v>105</v>
      </c>
      <c r="S33" s="18"/>
      <c r="T33" s="18"/>
      <c r="U33" s="18"/>
      <c r="V33" s="18"/>
      <c r="W33" s="18"/>
      <c r="X33" s="18"/>
      <c r="Y33" s="18"/>
    </row>
    <row r="34" spans="1:25" x14ac:dyDescent="0.25">
      <c r="A34" s="18"/>
      <c r="B34" s="18"/>
      <c r="C34" s="18"/>
      <c r="D34" s="18"/>
      <c r="E34" s="18"/>
      <c r="F34" s="18"/>
      <c r="G34" s="18"/>
      <c r="H34" s="18"/>
      <c r="I34" s="18"/>
      <c r="J34" s="18"/>
      <c r="K34" s="18"/>
      <c r="L34" s="18"/>
      <c r="M34" s="18"/>
      <c r="N34" s="18"/>
      <c r="O34" s="18"/>
      <c r="P34" s="18"/>
      <c r="Q34" s="18"/>
      <c r="R34" s="18" t="s">
        <v>106</v>
      </c>
      <c r="S34" s="18"/>
      <c r="T34" s="18"/>
      <c r="U34" s="18"/>
      <c r="V34" s="18"/>
      <c r="W34" s="18"/>
      <c r="X34" s="18"/>
      <c r="Y34" s="18"/>
    </row>
  </sheetData>
  <mergeCells count="4">
    <mergeCell ref="D1:V1"/>
    <mergeCell ref="D2:V2"/>
    <mergeCell ref="D3:V3"/>
    <mergeCell ref="W1:Y1"/>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103" workbookViewId="0">
      <selection activeCell="A134" sqref="A134"/>
    </sheetView>
  </sheetViews>
  <sheetFormatPr baseColWidth="10" defaultRowHeight="15" x14ac:dyDescent="0.25"/>
  <cols>
    <col min="1" max="1" width="123.140625" customWidth="1"/>
  </cols>
  <sheetData>
    <row r="1" spans="1:1" ht="15.75" x14ac:dyDescent="0.25">
      <c r="A1" s="60" t="s">
        <v>109</v>
      </c>
    </row>
    <row r="2" spans="1:1" ht="72.75" customHeight="1" x14ac:dyDescent="0.25">
      <c r="A2" s="61" t="s">
        <v>110</v>
      </c>
    </row>
    <row r="3" spans="1:1" ht="30" customHeight="1" x14ac:dyDescent="0.25">
      <c r="A3" s="61" t="s">
        <v>111</v>
      </c>
    </row>
    <row r="4" spans="1:1" ht="21.95" customHeight="1" x14ac:dyDescent="0.25">
      <c r="A4" s="61" t="s">
        <v>112</v>
      </c>
    </row>
    <row r="5" spans="1:1" ht="21.95" customHeight="1" x14ac:dyDescent="0.25">
      <c r="A5" s="61" t="s">
        <v>113</v>
      </c>
    </row>
    <row r="6" spans="1:1" ht="21.95" customHeight="1" x14ac:dyDescent="0.25">
      <c r="A6" s="62" t="s">
        <v>114</v>
      </c>
    </row>
    <row r="7" spans="1:1" ht="21.95" customHeight="1" x14ac:dyDescent="0.25">
      <c r="A7" s="62" t="s">
        <v>115</v>
      </c>
    </row>
    <row r="8" spans="1:1" ht="21.95" customHeight="1" x14ac:dyDescent="0.25">
      <c r="A8" s="62" t="s">
        <v>116</v>
      </c>
    </row>
    <row r="9" spans="1:1" ht="21.95" customHeight="1" x14ac:dyDescent="0.25">
      <c r="A9" s="62" t="s">
        <v>117</v>
      </c>
    </row>
    <row r="10" spans="1:1" ht="21.95" customHeight="1" x14ac:dyDescent="0.25">
      <c r="A10" s="62" t="s">
        <v>118</v>
      </c>
    </row>
    <row r="11" spans="1:1" ht="21.95" customHeight="1" x14ac:dyDescent="0.25">
      <c r="A11" s="61" t="s">
        <v>119</v>
      </c>
    </row>
    <row r="12" spans="1:1" ht="21.95" customHeight="1" x14ac:dyDescent="0.25">
      <c r="A12" s="61" t="s">
        <v>120</v>
      </c>
    </row>
    <row r="13" spans="1:1" ht="21.95" customHeight="1" x14ac:dyDescent="0.25">
      <c r="A13" s="61" t="s">
        <v>121</v>
      </c>
    </row>
    <row r="14" spans="1:1" ht="21.95" customHeight="1" x14ac:dyDescent="0.25">
      <c r="A14" s="61" t="s">
        <v>122</v>
      </c>
    </row>
    <row r="15" spans="1:1" ht="21.95" customHeight="1" x14ac:dyDescent="0.25">
      <c r="A15" s="63" t="s">
        <v>123</v>
      </c>
    </row>
    <row r="16" spans="1:1" ht="21.95" customHeight="1" x14ac:dyDescent="0.25">
      <c r="A16" s="63" t="s">
        <v>124</v>
      </c>
    </row>
    <row r="17" spans="1:2" ht="21.95" customHeight="1" x14ac:dyDescent="0.25">
      <c r="A17" s="63" t="s">
        <v>125</v>
      </c>
    </row>
    <row r="18" spans="1:2" ht="21.95" customHeight="1" x14ac:dyDescent="0.25">
      <c r="A18" s="61" t="s">
        <v>126</v>
      </c>
    </row>
    <row r="19" spans="1:2" ht="39.75" customHeight="1" x14ac:dyDescent="0.25">
      <c r="A19" s="61" t="s">
        <v>127</v>
      </c>
    </row>
    <row r="20" spans="1:2" ht="60" customHeight="1" x14ac:dyDescent="0.25">
      <c r="A20" s="61" t="s">
        <v>128</v>
      </c>
    </row>
    <row r="21" spans="1:2" ht="15.75" x14ac:dyDescent="0.25">
      <c r="A21" s="64" t="s">
        <v>129</v>
      </c>
    </row>
    <row r="22" spans="1:2" ht="50.1" customHeight="1" x14ac:dyDescent="0.25">
      <c r="A22" s="61" t="s">
        <v>130</v>
      </c>
    </row>
    <row r="23" spans="1:2" ht="50.1" customHeight="1" x14ac:dyDescent="0.25">
      <c r="A23" s="61"/>
    </row>
    <row r="24" spans="1:2" ht="15.75" x14ac:dyDescent="0.25">
      <c r="A24" s="76" t="s">
        <v>160</v>
      </c>
      <c r="B24" s="70"/>
    </row>
    <row r="25" spans="1:2" x14ac:dyDescent="0.25">
      <c r="A25" s="70" t="s">
        <v>154</v>
      </c>
      <c r="B25" s="70"/>
    </row>
    <row r="26" spans="1:2" x14ac:dyDescent="0.25">
      <c r="A26" s="70" t="s">
        <v>155</v>
      </c>
      <c r="B26" s="71"/>
    </row>
    <row r="27" spans="1:2" x14ac:dyDescent="0.25">
      <c r="A27" s="71" t="s">
        <v>156</v>
      </c>
      <c r="B27" s="71"/>
    </row>
    <row r="28" spans="1:2" x14ac:dyDescent="0.25">
      <c r="A28" s="71" t="s">
        <v>157</v>
      </c>
      <c r="B28" s="71"/>
    </row>
    <row r="29" spans="1:2" x14ac:dyDescent="0.25">
      <c r="A29" s="71" t="s">
        <v>158</v>
      </c>
      <c r="B29" s="70"/>
    </row>
    <row r="30" spans="1:2" x14ac:dyDescent="0.25">
      <c r="A30" s="70" t="s">
        <v>159</v>
      </c>
    </row>
    <row r="31" spans="1:2" ht="47.25" customHeight="1" x14ac:dyDescent="0.25">
      <c r="A31" s="65"/>
    </row>
    <row r="32" spans="1:2" ht="15.75" x14ac:dyDescent="0.25">
      <c r="A32" s="77" t="s">
        <v>161</v>
      </c>
    </row>
    <row r="33" spans="1:1" x14ac:dyDescent="0.25">
      <c r="A33" s="70" t="s">
        <v>165</v>
      </c>
    </row>
    <row r="34" spans="1:1" x14ac:dyDescent="0.25">
      <c r="A34" s="71" t="s">
        <v>174</v>
      </c>
    </row>
    <row r="35" spans="1:1" x14ac:dyDescent="0.25">
      <c r="A35" s="71" t="s">
        <v>166</v>
      </c>
    </row>
    <row r="36" spans="1:1" x14ac:dyDescent="0.25">
      <c r="A36" s="71" t="s">
        <v>167</v>
      </c>
    </row>
    <row r="37" spans="1:1" x14ac:dyDescent="0.25">
      <c r="A37" s="71" t="s">
        <v>173</v>
      </c>
    </row>
    <row r="38" spans="1:1" x14ac:dyDescent="0.25">
      <c r="A38" s="71" t="s">
        <v>168</v>
      </c>
    </row>
    <row r="39" spans="1:1" x14ac:dyDescent="0.25">
      <c r="A39" s="75" t="s">
        <v>169</v>
      </c>
    </row>
    <row r="40" spans="1:1" x14ac:dyDescent="0.25">
      <c r="A40" s="75" t="s">
        <v>170</v>
      </c>
    </row>
    <row r="41" spans="1:1" x14ac:dyDescent="0.25">
      <c r="A41" s="75" t="s">
        <v>171</v>
      </c>
    </row>
    <row r="42" spans="1:1" x14ac:dyDescent="0.25">
      <c r="A42" s="71" t="s">
        <v>172</v>
      </c>
    </row>
    <row r="43" spans="1:1" x14ac:dyDescent="0.25">
      <c r="A43" s="71" t="s">
        <v>175</v>
      </c>
    </row>
    <row r="44" spans="1:1" x14ac:dyDescent="0.25">
      <c r="A44" s="71" t="s">
        <v>176</v>
      </c>
    </row>
    <row r="45" spans="1:1" x14ac:dyDescent="0.25">
      <c r="A45" s="71" t="s">
        <v>177</v>
      </c>
    </row>
    <row r="46" spans="1:1" x14ac:dyDescent="0.25">
      <c r="A46" s="71" t="s">
        <v>178</v>
      </c>
    </row>
    <row r="47" spans="1:1" x14ac:dyDescent="0.25">
      <c r="A47" s="71" t="s">
        <v>179</v>
      </c>
    </row>
    <row r="48" spans="1:1" x14ac:dyDescent="0.25">
      <c r="A48" s="71" t="s">
        <v>180</v>
      </c>
    </row>
    <row r="49" spans="1:1" x14ac:dyDescent="0.25">
      <c r="A49" s="71" t="s">
        <v>181</v>
      </c>
    </row>
    <row r="50" spans="1:1" x14ac:dyDescent="0.25">
      <c r="A50" s="71" t="s">
        <v>182</v>
      </c>
    </row>
    <row r="51" spans="1:1" x14ac:dyDescent="0.25">
      <c r="A51" s="71" t="s">
        <v>183</v>
      </c>
    </row>
    <row r="52" spans="1:1" x14ac:dyDescent="0.25">
      <c r="A52" s="71" t="s">
        <v>195</v>
      </c>
    </row>
    <row r="53" spans="1:1" x14ac:dyDescent="0.25">
      <c r="A53" s="71" t="s">
        <v>184</v>
      </c>
    </row>
    <row r="54" spans="1:1" x14ac:dyDescent="0.25">
      <c r="A54" s="71" t="s">
        <v>185</v>
      </c>
    </row>
    <row r="55" spans="1:1" x14ac:dyDescent="0.25">
      <c r="A55" s="71" t="s">
        <v>186</v>
      </c>
    </row>
    <row r="56" spans="1:1" x14ac:dyDescent="0.25">
      <c r="A56" s="71" t="s">
        <v>187</v>
      </c>
    </row>
    <row r="57" spans="1:1" x14ac:dyDescent="0.25">
      <c r="A57" s="71" t="s">
        <v>188</v>
      </c>
    </row>
    <row r="58" spans="1:1" x14ac:dyDescent="0.25">
      <c r="A58" s="71" t="s">
        <v>189</v>
      </c>
    </row>
    <row r="59" spans="1:1" x14ac:dyDescent="0.25">
      <c r="A59" s="71" t="s">
        <v>190</v>
      </c>
    </row>
    <row r="60" spans="1:1" x14ac:dyDescent="0.25">
      <c r="A60" s="75" t="s">
        <v>191</v>
      </c>
    </row>
    <row r="61" spans="1:1" x14ac:dyDescent="0.25">
      <c r="A61" s="71" t="s">
        <v>192</v>
      </c>
    </row>
    <row r="62" spans="1:1" x14ac:dyDescent="0.25">
      <c r="A62" s="75" t="s">
        <v>193</v>
      </c>
    </row>
    <row r="63" spans="1:1" x14ac:dyDescent="0.25">
      <c r="A63" s="75" t="s">
        <v>194</v>
      </c>
    </row>
    <row r="64" spans="1:1" x14ac:dyDescent="0.25">
      <c r="A64" s="75" t="s">
        <v>196</v>
      </c>
    </row>
    <row r="65" spans="1:1" x14ac:dyDescent="0.25">
      <c r="A65" s="75" t="s">
        <v>197</v>
      </c>
    </row>
    <row r="66" spans="1:1" x14ac:dyDescent="0.25">
      <c r="A66" s="71" t="s">
        <v>198</v>
      </c>
    </row>
    <row r="67" spans="1:1" x14ac:dyDescent="0.25">
      <c r="A67" s="71" t="s">
        <v>199</v>
      </c>
    </row>
    <row r="68" spans="1:1" x14ac:dyDescent="0.25">
      <c r="A68" s="71" t="s">
        <v>200</v>
      </c>
    </row>
    <row r="69" spans="1:1" x14ac:dyDescent="0.25">
      <c r="A69" s="71" t="s">
        <v>201</v>
      </c>
    </row>
    <row r="70" spans="1:1" x14ac:dyDescent="0.25">
      <c r="A70" s="71" t="s">
        <v>202</v>
      </c>
    </row>
    <row r="71" spans="1:1" x14ac:dyDescent="0.25">
      <c r="A71" s="71" t="s">
        <v>203</v>
      </c>
    </row>
    <row r="72" spans="1:1" x14ac:dyDescent="0.25">
      <c r="A72" s="70" t="s">
        <v>162</v>
      </c>
    </row>
    <row r="73" spans="1:1" x14ac:dyDescent="0.25">
      <c r="A73" s="71" t="s">
        <v>204</v>
      </c>
    </row>
    <row r="74" spans="1:1" x14ac:dyDescent="0.25">
      <c r="A74" s="71" t="s">
        <v>205</v>
      </c>
    </row>
    <row r="75" spans="1:1" x14ac:dyDescent="0.25">
      <c r="A75" s="71" t="s">
        <v>206</v>
      </c>
    </row>
    <row r="76" spans="1:1" x14ac:dyDescent="0.25">
      <c r="A76" s="71" t="s">
        <v>207</v>
      </c>
    </row>
    <row r="77" spans="1:1" x14ac:dyDescent="0.25">
      <c r="A77" s="71" t="s">
        <v>208</v>
      </c>
    </row>
    <row r="78" spans="1:1" x14ac:dyDescent="0.25">
      <c r="A78" s="71" t="s">
        <v>209</v>
      </c>
    </row>
    <row r="79" spans="1:1" x14ac:dyDescent="0.25">
      <c r="A79" s="71" t="s">
        <v>210</v>
      </c>
    </row>
    <row r="80" spans="1:1" x14ac:dyDescent="0.25">
      <c r="A80" s="71" t="s">
        <v>211</v>
      </c>
    </row>
    <row r="81" spans="1:1" x14ac:dyDescent="0.25">
      <c r="A81" s="71" t="s">
        <v>212</v>
      </c>
    </row>
    <row r="82" spans="1:1" x14ac:dyDescent="0.25">
      <c r="A82" s="71" t="s">
        <v>213</v>
      </c>
    </row>
    <row r="83" spans="1:1" x14ac:dyDescent="0.25">
      <c r="A83" s="71" t="s">
        <v>214</v>
      </c>
    </row>
    <row r="84" spans="1:1" x14ac:dyDescent="0.25">
      <c r="A84" s="71" t="s">
        <v>215</v>
      </c>
    </row>
    <row r="85" spans="1:1" x14ac:dyDescent="0.25">
      <c r="A85" s="71" t="s">
        <v>216</v>
      </c>
    </row>
    <row r="86" spans="1:1" x14ac:dyDescent="0.25">
      <c r="A86" s="71" t="s">
        <v>217</v>
      </c>
    </row>
    <row r="87" spans="1:1" x14ac:dyDescent="0.25">
      <c r="A87" s="71" t="s">
        <v>218</v>
      </c>
    </row>
    <row r="88" spans="1:1" x14ac:dyDescent="0.25">
      <c r="A88" s="71" t="s">
        <v>219</v>
      </c>
    </row>
    <row r="89" spans="1:1" x14ac:dyDescent="0.25">
      <c r="A89" s="71" t="s">
        <v>220</v>
      </c>
    </row>
    <row r="90" spans="1:1" x14ac:dyDescent="0.25">
      <c r="A90" s="71" t="s">
        <v>221</v>
      </c>
    </row>
    <row r="91" spans="1:1" x14ac:dyDescent="0.25">
      <c r="A91" s="71" t="s">
        <v>222</v>
      </c>
    </row>
    <row r="92" spans="1:1" x14ac:dyDescent="0.25">
      <c r="A92" s="71" t="s">
        <v>223</v>
      </c>
    </row>
    <row r="93" spans="1:1" x14ac:dyDescent="0.25">
      <c r="A93" s="71" t="s">
        <v>224</v>
      </c>
    </row>
    <row r="94" spans="1:1" x14ac:dyDescent="0.25">
      <c r="A94" s="71" t="s">
        <v>225</v>
      </c>
    </row>
    <row r="95" spans="1:1" x14ac:dyDescent="0.25">
      <c r="A95" s="71" t="s">
        <v>226</v>
      </c>
    </row>
    <row r="96" spans="1:1" x14ac:dyDescent="0.25">
      <c r="A96" s="71" t="s">
        <v>227</v>
      </c>
    </row>
    <row r="97" spans="1:1" x14ac:dyDescent="0.25">
      <c r="A97" s="71" t="s">
        <v>228</v>
      </c>
    </row>
    <row r="98" spans="1:1" x14ac:dyDescent="0.25">
      <c r="A98" s="71" t="s">
        <v>229</v>
      </c>
    </row>
    <row r="99" spans="1:1" x14ac:dyDescent="0.25">
      <c r="A99" s="71" t="s">
        <v>230</v>
      </c>
    </row>
    <row r="100" spans="1:1" x14ac:dyDescent="0.25">
      <c r="A100" s="71" t="s">
        <v>231</v>
      </c>
    </row>
    <row r="101" spans="1:1" x14ac:dyDescent="0.25">
      <c r="A101" s="71" t="s">
        <v>232</v>
      </c>
    </row>
    <row r="102" spans="1:1" x14ac:dyDescent="0.25">
      <c r="A102" s="71" t="s">
        <v>233</v>
      </c>
    </row>
    <row r="103" spans="1:1" x14ac:dyDescent="0.25">
      <c r="A103" s="71" t="s">
        <v>234</v>
      </c>
    </row>
    <row r="104" spans="1:1" x14ac:dyDescent="0.25">
      <c r="A104" s="71" t="s">
        <v>235</v>
      </c>
    </row>
    <row r="105" spans="1:1" x14ac:dyDescent="0.25">
      <c r="A105" s="71" t="s">
        <v>236</v>
      </c>
    </row>
    <row r="106" spans="1:1" x14ac:dyDescent="0.25">
      <c r="A106" s="71" t="s">
        <v>237</v>
      </c>
    </row>
    <row r="107" spans="1:1" x14ac:dyDescent="0.25">
      <c r="A107" s="71" t="s">
        <v>239</v>
      </c>
    </row>
    <row r="108" spans="1:1" x14ac:dyDescent="0.25">
      <c r="A108" s="71" t="s">
        <v>238</v>
      </c>
    </row>
    <row r="109" spans="1:1" x14ac:dyDescent="0.25">
      <c r="A109" s="71" t="s">
        <v>240</v>
      </c>
    </row>
    <row r="110" spans="1:1" x14ac:dyDescent="0.25">
      <c r="A110" s="71" t="s">
        <v>241</v>
      </c>
    </row>
    <row r="111" spans="1:1" x14ac:dyDescent="0.25">
      <c r="A111" s="71" t="s">
        <v>242</v>
      </c>
    </row>
    <row r="112" spans="1:1" x14ac:dyDescent="0.25">
      <c r="A112" s="71" t="s">
        <v>243</v>
      </c>
    </row>
    <row r="113" spans="1:1" x14ac:dyDescent="0.25">
      <c r="A113" s="71" t="s">
        <v>244</v>
      </c>
    </row>
    <row r="114" spans="1:1" x14ac:dyDescent="0.25">
      <c r="A114" s="71" t="s">
        <v>245</v>
      </c>
    </row>
    <row r="115" spans="1:1" x14ac:dyDescent="0.25">
      <c r="A115" s="71" t="s">
        <v>246</v>
      </c>
    </row>
    <row r="116" spans="1:1" x14ac:dyDescent="0.25">
      <c r="A116" s="71" t="s">
        <v>247</v>
      </c>
    </row>
    <row r="117" spans="1:1" x14ac:dyDescent="0.25">
      <c r="A117" s="71" t="s">
        <v>248</v>
      </c>
    </row>
    <row r="118" spans="1:1" x14ac:dyDescent="0.25">
      <c r="A118" s="70" t="s">
        <v>163</v>
      </c>
    </row>
    <row r="119" spans="1:1" x14ac:dyDescent="0.25">
      <c r="A119" s="71" t="s">
        <v>249</v>
      </c>
    </row>
    <row r="120" spans="1:1" x14ac:dyDescent="0.25">
      <c r="A120" s="71" t="s">
        <v>250</v>
      </c>
    </row>
    <row r="121" spans="1:1" x14ac:dyDescent="0.25">
      <c r="A121" s="71" t="s">
        <v>251</v>
      </c>
    </row>
    <row r="122" spans="1:1" x14ac:dyDescent="0.25">
      <c r="A122" s="71" t="s">
        <v>252</v>
      </c>
    </row>
    <row r="123" spans="1:1" x14ac:dyDescent="0.25">
      <c r="A123" s="71" t="s">
        <v>253</v>
      </c>
    </row>
    <row r="124" spans="1:1" x14ac:dyDescent="0.25">
      <c r="A124" s="71" t="s">
        <v>254</v>
      </c>
    </row>
    <row r="125" spans="1:1" x14ac:dyDescent="0.25">
      <c r="A125" s="71" t="s">
        <v>255</v>
      </c>
    </row>
    <row r="126" spans="1:1" x14ac:dyDescent="0.25">
      <c r="A126" s="71" t="s">
        <v>256</v>
      </c>
    </row>
    <row r="127" spans="1:1" x14ac:dyDescent="0.25">
      <c r="A127" s="71" t="s">
        <v>257</v>
      </c>
    </row>
    <row r="128" spans="1:1" x14ac:dyDescent="0.25">
      <c r="A128" s="71" t="s">
        <v>258</v>
      </c>
    </row>
    <row r="129" spans="1:1" x14ac:dyDescent="0.25">
      <c r="A129" s="71" t="s">
        <v>259</v>
      </c>
    </row>
    <row r="130" spans="1:1" x14ac:dyDescent="0.25">
      <c r="A130" s="71" t="s">
        <v>260</v>
      </c>
    </row>
    <row r="131" spans="1:1" x14ac:dyDescent="0.25">
      <c r="A131" s="71" t="s">
        <v>261</v>
      </c>
    </row>
    <row r="132" spans="1:1" x14ac:dyDescent="0.25">
      <c r="A132" s="71" t="s">
        <v>262</v>
      </c>
    </row>
    <row r="133" spans="1:1" x14ac:dyDescent="0.25">
      <c r="A133" s="71" t="s">
        <v>263</v>
      </c>
    </row>
    <row r="134" spans="1:1" x14ac:dyDescent="0.25">
      <c r="A134" s="71" t="s">
        <v>264</v>
      </c>
    </row>
    <row r="135" spans="1:1" x14ac:dyDescent="0.25">
      <c r="A135" s="71" t="s">
        <v>265</v>
      </c>
    </row>
    <row r="136" spans="1:1" x14ac:dyDescent="0.25">
      <c r="A136" s="71" t="s">
        <v>266</v>
      </c>
    </row>
    <row r="137" spans="1:1" x14ac:dyDescent="0.25">
      <c r="A137" s="71" t="s">
        <v>267</v>
      </c>
    </row>
    <row r="138" spans="1:1" x14ac:dyDescent="0.25">
      <c r="A138" s="71" t="s">
        <v>268</v>
      </c>
    </row>
    <row r="139" spans="1:1" x14ac:dyDescent="0.25">
      <c r="A139" s="71" t="s">
        <v>269</v>
      </c>
    </row>
    <row r="140" spans="1:1" x14ac:dyDescent="0.25">
      <c r="A140" s="71" t="s">
        <v>271</v>
      </c>
    </row>
    <row r="141" spans="1:1" x14ac:dyDescent="0.25">
      <c r="A141" s="71" t="s">
        <v>270</v>
      </c>
    </row>
    <row r="142" spans="1:1" x14ac:dyDescent="0.25">
      <c r="A142" s="71" t="s">
        <v>272</v>
      </c>
    </row>
    <row r="143" spans="1:1" x14ac:dyDescent="0.25">
      <c r="A143" s="71" t="s">
        <v>273</v>
      </c>
    </row>
    <row r="144" spans="1:1" x14ac:dyDescent="0.25">
      <c r="A144" s="71" t="s">
        <v>274</v>
      </c>
    </row>
    <row r="145" spans="1:1" x14ac:dyDescent="0.25">
      <c r="A145" s="71" t="s">
        <v>275</v>
      </c>
    </row>
    <row r="146" spans="1:1" x14ac:dyDescent="0.25">
      <c r="A146" s="71" t="s">
        <v>276</v>
      </c>
    </row>
    <row r="147" spans="1:1" x14ac:dyDescent="0.25">
      <c r="A147" s="71" t="s">
        <v>277</v>
      </c>
    </row>
    <row r="148" spans="1:1" x14ac:dyDescent="0.25">
      <c r="A148" s="71" t="s">
        <v>278</v>
      </c>
    </row>
    <row r="149" spans="1:1" x14ac:dyDescent="0.25">
      <c r="A149" s="71" t="s">
        <v>279</v>
      </c>
    </row>
    <row r="150" spans="1:1" x14ac:dyDescent="0.25">
      <c r="A150" s="71" t="s">
        <v>280</v>
      </c>
    </row>
    <row r="151" spans="1:1" x14ac:dyDescent="0.25">
      <c r="A151" s="71" t="s">
        <v>281</v>
      </c>
    </row>
    <row r="152" spans="1:1" x14ac:dyDescent="0.25">
      <c r="A152" s="71" t="s">
        <v>282</v>
      </c>
    </row>
    <row r="153" spans="1:1" x14ac:dyDescent="0.25">
      <c r="A153" s="71" t="s">
        <v>283</v>
      </c>
    </row>
    <row r="154" spans="1:1" x14ac:dyDescent="0.25">
      <c r="A154" s="71" t="s">
        <v>284</v>
      </c>
    </row>
    <row r="155" spans="1:1" x14ac:dyDescent="0.25">
      <c r="A155" s="71" t="s">
        <v>285</v>
      </c>
    </row>
    <row r="156" spans="1:1" x14ac:dyDescent="0.25">
      <c r="A156" s="71" t="s">
        <v>286</v>
      </c>
    </row>
    <row r="157" spans="1:1" x14ac:dyDescent="0.25">
      <c r="A157" s="71" t="s">
        <v>287</v>
      </c>
    </row>
    <row r="158" spans="1:1" x14ac:dyDescent="0.25">
      <c r="A158" s="71" t="s">
        <v>288</v>
      </c>
    </row>
    <row r="159" spans="1:1" x14ac:dyDescent="0.25">
      <c r="A159" s="71" t="s">
        <v>289</v>
      </c>
    </row>
    <row r="160" spans="1:1" x14ac:dyDescent="0.25">
      <c r="A160" s="71" t="s">
        <v>290</v>
      </c>
    </row>
    <row r="161" spans="1:5" x14ac:dyDescent="0.25">
      <c r="A161" s="70" t="s">
        <v>164</v>
      </c>
    </row>
    <row r="164" spans="1:5" ht="16.5" x14ac:dyDescent="0.3">
      <c r="A164" s="79" t="s">
        <v>153</v>
      </c>
    </row>
    <row r="165" spans="1:5" x14ac:dyDescent="0.25">
      <c r="A165" s="70" t="s">
        <v>141</v>
      </c>
      <c r="E165" s="70"/>
    </row>
    <row r="166" spans="1:5" x14ac:dyDescent="0.25">
      <c r="A166" s="71" t="s">
        <v>142</v>
      </c>
      <c r="E166" s="71"/>
    </row>
    <row r="167" spans="1:5" x14ac:dyDescent="0.25">
      <c r="A167" s="71" t="s">
        <v>143</v>
      </c>
      <c r="E167" s="71"/>
    </row>
    <row r="168" spans="1:5" x14ac:dyDescent="0.25">
      <c r="A168" s="71" t="s">
        <v>144</v>
      </c>
      <c r="E168" s="71"/>
    </row>
    <row r="169" spans="1:5" x14ac:dyDescent="0.25">
      <c r="A169" s="71" t="s">
        <v>145</v>
      </c>
      <c r="E169" s="71"/>
    </row>
    <row r="170" spans="1:5" x14ac:dyDescent="0.25">
      <c r="A170" s="71" t="s">
        <v>146</v>
      </c>
      <c r="E170" s="71"/>
    </row>
    <row r="171" spans="1:5" x14ac:dyDescent="0.25">
      <c r="A171" s="71" t="s">
        <v>147</v>
      </c>
      <c r="E171" s="71"/>
    </row>
    <row r="172" spans="1:5" x14ac:dyDescent="0.25">
      <c r="A172" s="71" t="s">
        <v>148</v>
      </c>
      <c r="E172" s="71"/>
    </row>
    <row r="173" spans="1:5" x14ac:dyDescent="0.25">
      <c r="A173" s="70" t="s">
        <v>149</v>
      </c>
      <c r="E173" s="70"/>
    </row>
    <row r="174" spans="1:5" x14ac:dyDescent="0.25">
      <c r="A174" s="71" t="s">
        <v>150</v>
      </c>
      <c r="E174" s="71"/>
    </row>
    <row r="175" spans="1:5" x14ac:dyDescent="0.25">
      <c r="A175" s="71" t="s">
        <v>151</v>
      </c>
      <c r="E175" s="71"/>
    </row>
    <row r="176" spans="1:5" x14ac:dyDescent="0.25">
      <c r="A176" s="71" t="s">
        <v>152</v>
      </c>
      <c r="E176" s="71"/>
    </row>
    <row r="180" spans="2:3" x14ac:dyDescent="0.25">
      <c r="B180" s="70"/>
      <c r="C180" s="74"/>
    </row>
    <row r="181" spans="2:3" x14ac:dyDescent="0.25">
      <c r="B181" s="71"/>
    </row>
    <row r="182" spans="2:3" x14ac:dyDescent="0.25">
      <c r="B182" s="71"/>
    </row>
    <row r="183" spans="2:3" x14ac:dyDescent="0.25">
      <c r="B183" s="71"/>
    </row>
    <row r="184" spans="2:3" x14ac:dyDescent="0.25">
      <c r="B184" s="71"/>
    </row>
    <row r="185" spans="2:3" x14ac:dyDescent="0.25">
      <c r="B185" s="75"/>
    </row>
    <row r="186" spans="2:3" x14ac:dyDescent="0.25">
      <c r="B186" s="75"/>
    </row>
    <row r="187" spans="2:3" x14ac:dyDescent="0.25">
      <c r="B187" s="75"/>
    </row>
    <row r="188" spans="2:3" x14ac:dyDescent="0.25">
      <c r="B188" s="71"/>
    </row>
    <row r="189" spans="2:3" x14ac:dyDescent="0.25">
      <c r="B189" s="71"/>
    </row>
    <row r="190" spans="2:3" x14ac:dyDescent="0.25">
      <c r="B190" s="71"/>
    </row>
    <row r="191" spans="2:3" x14ac:dyDescent="0.25">
      <c r="B191" s="71"/>
    </row>
    <row r="192" spans="2:3" x14ac:dyDescent="0.25">
      <c r="B192" s="71"/>
    </row>
    <row r="193" spans="2:2" x14ac:dyDescent="0.25">
      <c r="B193" s="71"/>
    </row>
    <row r="194" spans="2:2" x14ac:dyDescent="0.25">
      <c r="B194" s="71"/>
    </row>
    <row r="195" spans="2:2" x14ac:dyDescent="0.25">
      <c r="B195" s="71"/>
    </row>
    <row r="196" spans="2:2" x14ac:dyDescent="0.25">
      <c r="B196" s="71"/>
    </row>
    <row r="197" spans="2:2" x14ac:dyDescent="0.25">
      <c r="B197" s="71"/>
    </row>
    <row r="198" spans="2:2" x14ac:dyDescent="0.25">
      <c r="B198" s="71"/>
    </row>
    <row r="199" spans="2:2" x14ac:dyDescent="0.25">
      <c r="B199" s="71"/>
    </row>
    <row r="200" spans="2:2" x14ac:dyDescent="0.25">
      <c r="B200" s="71"/>
    </row>
    <row r="201" spans="2:2" x14ac:dyDescent="0.25">
      <c r="B201" s="71"/>
    </row>
    <row r="202" spans="2:2" x14ac:dyDescent="0.25">
      <c r="B202" s="71"/>
    </row>
    <row r="203" spans="2:2" x14ac:dyDescent="0.25">
      <c r="B203" s="71"/>
    </row>
    <row r="204" spans="2:2" x14ac:dyDescent="0.25">
      <c r="B204" s="71"/>
    </row>
    <row r="205" spans="2:2" x14ac:dyDescent="0.25">
      <c r="B205" s="71"/>
    </row>
    <row r="206" spans="2:2" x14ac:dyDescent="0.25">
      <c r="B206" s="75"/>
    </row>
    <row r="207" spans="2:2" x14ac:dyDescent="0.25">
      <c r="B207" s="71"/>
    </row>
    <row r="208" spans="2:2" x14ac:dyDescent="0.25">
      <c r="B208" s="75"/>
    </row>
    <row r="209" spans="2:2" x14ac:dyDescent="0.25">
      <c r="B209" s="75"/>
    </row>
    <row r="210" spans="2:2" x14ac:dyDescent="0.25">
      <c r="B210" s="75"/>
    </row>
    <row r="211" spans="2:2" x14ac:dyDescent="0.25">
      <c r="B211" s="75"/>
    </row>
    <row r="212" spans="2:2" x14ac:dyDescent="0.25">
      <c r="B212" s="71"/>
    </row>
    <row r="213" spans="2:2" x14ac:dyDescent="0.25">
      <c r="B213" s="71"/>
    </row>
    <row r="214" spans="2:2" x14ac:dyDescent="0.25">
      <c r="B214" s="71"/>
    </row>
    <row r="215" spans="2:2" x14ac:dyDescent="0.25">
      <c r="B215" s="71"/>
    </row>
    <row r="216" spans="2:2" x14ac:dyDescent="0.25">
      <c r="B216" s="71"/>
    </row>
    <row r="217" spans="2:2" x14ac:dyDescent="0.25">
      <c r="B217" s="71"/>
    </row>
    <row r="219" spans="2:2" x14ac:dyDescent="0.25">
      <c r="B219" s="71"/>
    </row>
    <row r="220" spans="2:2" x14ac:dyDescent="0.25">
      <c r="B220" s="71"/>
    </row>
    <row r="221" spans="2:2" x14ac:dyDescent="0.25">
      <c r="B221" s="71"/>
    </row>
    <row r="222" spans="2:2" x14ac:dyDescent="0.25">
      <c r="B222" s="71"/>
    </row>
    <row r="223" spans="2:2" x14ac:dyDescent="0.25">
      <c r="B223" s="71"/>
    </row>
    <row r="224" spans="2:2" x14ac:dyDescent="0.25">
      <c r="B224" s="71"/>
    </row>
    <row r="225" spans="2:2" x14ac:dyDescent="0.25">
      <c r="B225" s="71"/>
    </row>
    <row r="226" spans="2:2" x14ac:dyDescent="0.25">
      <c r="B226" s="71"/>
    </row>
    <row r="227" spans="2:2" x14ac:dyDescent="0.25">
      <c r="B227" s="71"/>
    </row>
    <row r="228" spans="2:2" x14ac:dyDescent="0.25">
      <c r="B228" s="71"/>
    </row>
    <row r="229" spans="2:2" x14ac:dyDescent="0.25">
      <c r="B229" s="71"/>
    </row>
    <row r="230" spans="2:2" x14ac:dyDescent="0.25">
      <c r="B230" s="71"/>
    </row>
    <row r="231" spans="2:2" x14ac:dyDescent="0.25">
      <c r="B231" s="71"/>
    </row>
    <row r="232" spans="2:2" x14ac:dyDescent="0.25">
      <c r="B232" s="71"/>
    </row>
    <row r="233" spans="2:2" x14ac:dyDescent="0.25">
      <c r="B233" s="71"/>
    </row>
    <row r="234" spans="2:2" x14ac:dyDescent="0.25">
      <c r="B234" s="71"/>
    </row>
    <row r="235" spans="2:2" x14ac:dyDescent="0.25">
      <c r="B235" s="71"/>
    </row>
    <row r="236" spans="2:2" x14ac:dyDescent="0.25">
      <c r="B236" s="71"/>
    </row>
    <row r="237" spans="2:2" x14ac:dyDescent="0.25">
      <c r="B237" s="71"/>
    </row>
    <row r="238" spans="2:2" x14ac:dyDescent="0.25">
      <c r="B238" s="71"/>
    </row>
    <row r="239" spans="2:2" x14ac:dyDescent="0.25">
      <c r="B239" s="71"/>
    </row>
    <row r="240" spans="2:2" x14ac:dyDescent="0.25">
      <c r="B240" s="71"/>
    </row>
    <row r="241" spans="2:2" x14ac:dyDescent="0.25">
      <c r="B241" s="71"/>
    </row>
    <row r="242" spans="2:2" x14ac:dyDescent="0.25">
      <c r="B242" s="71"/>
    </row>
    <row r="243" spans="2:2" x14ac:dyDescent="0.25">
      <c r="B243" s="71"/>
    </row>
    <row r="244" spans="2:2" x14ac:dyDescent="0.25">
      <c r="B244" s="71"/>
    </row>
    <row r="245" spans="2:2" x14ac:dyDescent="0.25">
      <c r="B245" s="71"/>
    </row>
    <row r="246" spans="2:2" x14ac:dyDescent="0.25">
      <c r="B246" s="71"/>
    </row>
    <row r="247" spans="2:2" x14ac:dyDescent="0.25">
      <c r="B247" s="71"/>
    </row>
    <row r="248" spans="2:2" x14ac:dyDescent="0.25">
      <c r="B248" s="71"/>
    </row>
    <row r="249" spans="2:2" x14ac:dyDescent="0.25">
      <c r="B249" s="71"/>
    </row>
    <row r="250" spans="2:2" x14ac:dyDescent="0.25">
      <c r="B250" s="71"/>
    </row>
    <row r="251" spans="2:2" x14ac:dyDescent="0.25">
      <c r="B251" s="71"/>
    </row>
    <row r="252" spans="2:2" x14ac:dyDescent="0.25">
      <c r="B252" s="71"/>
    </row>
    <row r="253" spans="2:2" x14ac:dyDescent="0.25">
      <c r="B253" s="71"/>
    </row>
    <row r="254" spans="2:2" x14ac:dyDescent="0.25">
      <c r="B254" s="71"/>
    </row>
    <row r="255" spans="2:2" x14ac:dyDescent="0.25">
      <c r="B255" s="71"/>
    </row>
    <row r="256" spans="2:2" x14ac:dyDescent="0.25">
      <c r="B256" s="71"/>
    </row>
    <row r="257" spans="2:2" x14ac:dyDescent="0.25">
      <c r="B257" s="71"/>
    </row>
    <row r="258" spans="2:2" x14ac:dyDescent="0.25">
      <c r="B258" s="71"/>
    </row>
    <row r="259" spans="2:2" x14ac:dyDescent="0.25">
      <c r="B259" s="71"/>
    </row>
    <row r="260" spans="2:2" x14ac:dyDescent="0.25">
      <c r="B260" s="71"/>
    </row>
    <row r="261" spans="2:2" x14ac:dyDescent="0.25">
      <c r="B261" s="71"/>
    </row>
    <row r="262" spans="2:2" x14ac:dyDescent="0.25">
      <c r="B262" s="71"/>
    </row>
    <row r="263" spans="2:2" x14ac:dyDescent="0.25">
      <c r="B263" s="71"/>
    </row>
    <row r="265" spans="2:2" x14ac:dyDescent="0.25">
      <c r="B265" s="71"/>
    </row>
    <row r="266" spans="2:2" x14ac:dyDescent="0.25">
      <c r="B266" s="71"/>
    </row>
    <row r="267" spans="2:2" x14ac:dyDescent="0.25">
      <c r="B267" s="71"/>
    </row>
    <row r="268" spans="2:2" x14ac:dyDescent="0.25">
      <c r="B268" s="71"/>
    </row>
    <row r="269" spans="2:2" x14ac:dyDescent="0.25">
      <c r="B269" s="71"/>
    </row>
    <row r="270" spans="2:2" x14ac:dyDescent="0.25">
      <c r="B270" s="71"/>
    </row>
    <row r="271" spans="2:2" x14ac:dyDescent="0.25">
      <c r="B271" s="71"/>
    </row>
    <row r="272" spans="2:2" x14ac:dyDescent="0.25">
      <c r="B272" s="71"/>
    </row>
    <row r="273" spans="2:2" x14ac:dyDescent="0.25">
      <c r="B273" s="71"/>
    </row>
    <row r="274" spans="2:2" x14ac:dyDescent="0.25">
      <c r="B274" s="71"/>
    </row>
    <row r="275" spans="2:2" x14ac:dyDescent="0.25">
      <c r="B275" s="71"/>
    </row>
    <row r="276" spans="2:2" x14ac:dyDescent="0.25">
      <c r="B276" s="71"/>
    </row>
    <row r="277" spans="2:2" x14ac:dyDescent="0.25">
      <c r="B277" s="71"/>
    </row>
    <row r="278" spans="2:2" x14ac:dyDescent="0.25">
      <c r="B278" s="71"/>
    </row>
    <row r="279" spans="2:2" x14ac:dyDescent="0.25">
      <c r="B279" s="71"/>
    </row>
    <row r="280" spans="2:2" x14ac:dyDescent="0.25">
      <c r="B280" s="71"/>
    </row>
    <row r="281" spans="2:2" x14ac:dyDescent="0.25">
      <c r="B281" s="71"/>
    </row>
    <row r="282" spans="2:2" x14ac:dyDescent="0.25">
      <c r="B282" s="71"/>
    </row>
    <row r="283" spans="2:2" x14ac:dyDescent="0.25">
      <c r="B283" s="71"/>
    </row>
    <row r="284" spans="2:2" x14ac:dyDescent="0.25">
      <c r="B284" s="71"/>
    </row>
    <row r="285" spans="2:2" x14ac:dyDescent="0.25">
      <c r="B285" s="71"/>
    </row>
    <row r="286" spans="2:2" x14ac:dyDescent="0.25">
      <c r="B286" s="71"/>
    </row>
    <row r="287" spans="2:2" x14ac:dyDescent="0.25">
      <c r="B287" s="71"/>
    </row>
    <row r="288" spans="2:2" x14ac:dyDescent="0.25">
      <c r="B288" s="71"/>
    </row>
    <row r="289" spans="2:2" x14ac:dyDescent="0.25">
      <c r="B289" s="71"/>
    </row>
    <row r="290" spans="2:2" x14ac:dyDescent="0.25">
      <c r="B290" s="71"/>
    </row>
    <row r="291" spans="2:2" x14ac:dyDescent="0.25">
      <c r="B291" s="71"/>
    </row>
    <row r="292" spans="2:2" x14ac:dyDescent="0.25">
      <c r="B292" s="71"/>
    </row>
    <row r="293" spans="2:2" x14ac:dyDescent="0.25">
      <c r="B293" s="71"/>
    </row>
    <row r="294" spans="2:2" x14ac:dyDescent="0.25">
      <c r="B294" s="71"/>
    </row>
    <row r="295" spans="2:2" x14ac:dyDescent="0.25">
      <c r="B295" s="71"/>
    </row>
    <row r="296" spans="2:2" x14ac:dyDescent="0.25">
      <c r="B296" s="71"/>
    </row>
    <row r="297" spans="2:2" x14ac:dyDescent="0.25">
      <c r="B297" s="71"/>
    </row>
    <row r="298" spans="2:2" x14ac:dyDescent="0.25">
      <c r="B298" s="71"/>
    </row>
    <row r="299" spans="2:2" x14ac:dyDescent="0.25">
      <c r="B299" s="71"/>
    </row>
    <row r="300" spans="2:2" x14ac:dyDescent="0.25">
      <c r="B300" s="71"/>
    </row>
    <row r="301" spans="2:2" x14ac:dyDescent="0.25">
      <c r="B301" s="71"/>
    </row>
    <row r="302" spans="2:2" x14ac:dyDescent="0.25">
      <c r="B302" s="71"/>
    </row>
    <row r="303" spans="2:2" x14ac:dyDescent="0.25">
      <c r="B303" s="71"/>
    </row>
    <row r="304" spans="2:2" x14ac:dyDescent="0.25">
      <c r="B304" s="71"/>
    </row>
    <row r="305" spans="1:2" x14ac:dyDescent="0.25">
      <c r="B305" s="71"/>
    </row>
    <row r="306" spans="1:2" x14ac:dyDescent="0.25">
      <c r="B306" s="71"/>
    </row>
    <row r="308" spans="1:2" x14ac:dyDescent="0.25">
      <c r="A308" s="71"/>
      <c r="B308" s="71"/>
    </row>
    <row r="309" spans="1:2" x14ac:dyDescent="0.25">
      <c r="A309" s="71"/>
      <c r="B309" s="71"/>
    </row>
    <row r="310" spans="1:2" x14ac:dyDescent="0.25">
      <c r="A310" s="71"/>
      <c r="B310" s="71"/>
    </row>
    <row r="311" spans="1:2" x14ac:dyDescent="0.25">
      <c r="A311" s="71"/>
      <c r="B311" s="71"/>
    </row>
    <row r="312" spans="1:2" x14ac:dyDescent="0.25">
      <c r="A312" s="71"/>
      <c r="B312" s="71"/>
    </row>
    <row r="313" spans="1:2" x14ac:dyDescent="0.25">
      <c r="A313" s="71"/>
      <c r="B313" s="71"/>
    </row>
    <row r="314" spans="1:2" x14ac:dyDescent="0.25">
      <c r="A314" s="71"/>
      <c r="B314" s="71"/>
    </row>
    <row r="315" spans="1:2" x14ac:dyDescent="0.25">
      <c r="A315" s="71"/>
      <c r="B315" s="71"/>
    </row>
    <row r="316" spans="1:2" x14ac:dyDescent="0.25">
      <c r="A316" s="71"/>
      <c r="B316" s="71"/>
    </row>
    <row r="317" spans="1:2" x14ac:dyDescent="0.25">
      <c r="A317" s="71"/>
      <c r="B317" s="71"/>
    </row>
    <row r="318" spans="1:2" x14ac:dyDescent="0.25">
      <c r="A318" s="71"/>
      <c r="B318" s="71"/>
    </row>
    <row r="319" spans="1:2" x14ac:dyDescent="0.25">
      <c r="A319" s="71"/>
      <c r="B319" s="71"/>
    </row>
    <row r="320" spans="1:2" x14ac:dyDescent="0.25">
      <c r="A320" s="71"/>
      <c r="B320" s="71"/>
    </row>
    <row r="321" spans="1:2" x14ac:dyDescent="0.25">
      <c r="A321" s="71"/>
      <c r="B321"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I19" sqref="I19"/>
    </sheetView>
  </sheetViews>
  <sheetFormatPr baseColWidth="10" defaultRowHeight="15" x14ac:dyDescent="0.25"/>
  <cols>
    <col min="5" max="5" width="13.5703125" customWidth="1"/>
  </cols>
  <sheetData>
    <row r="2" spans="1:6" x14ac:dyDescent="0.25">
      <c r="A2" s="224" t="s">
        <v>309</v>
      </c>
      <c r="B2" s="224"/>
      <c r="C2" s="224"/>
      <c r="D2" s="224"/>
      <c r="E2" s="224"/>
      <c r="F2" s="90"/>
    </row>
    <row r="3" spans="1:6" x14ac:dyDescent="0.25">
      <c r="A3" s="224" t="s">
        <v>310</v>
      </c>
      <c r="B3" s="224"/>
      <c r="C3" s="224"/>
      <c r="D3" s="224"/>
      <c r="E3" s="224"/>
      <c r="F3" s="90"/>
    </row>
    <row r="4" spans="1:6" x14ac:dyDescent="0.25">
      <c r="A4" s="224" t="s">
        <v>311</v>
      </c>
      <c r="B4" s="224"/>
      <c r="C4" s="224"/>
      <c r="D4" s="224"/>
      <c r="E4" s="224"/>
      <c r="F4" s="90"/>
    </row>
    <row r="5" spans="1:6" x14ac:dyDescent="0.25">
      <c r="A5" s="224" t="s">
        <v>312</v>
      </c>
      <c r="B5" s="224"/>
      <c r="C5" s="224"/>
      <c r="D5" s="224"/>
      <c r="E5" s="224"/>
      <c r="F5" s="90"/>
    </row>
    <row r="6" spans="1:6" x14ac:dyDescent="0.25">
      <c r="A6" s="224" t="s">
        <v>313</v>
      </c>
      <c r="B6" s="224"/>
      <c r="C6" s="224"/>
      <c r="D6" s="224"/>
      <c r="E6" s="224"/>
      <c r="F6" s="89"/>
    </row>
    <row r="7" spans="1:6" x14ac:dyDescent="0.25">
      <c r="A7" s="224" t="s">
        <v>314</v>
      </c>
      <c r="B7" s="224"/>
      <c r="C7" s="224"/>
      <c r="D7" s="224"/>
      <c r="E7" s="224"/>
      <c r="F7" s="90"/>
    </row>
    <row r="8" spans="1:6" x14ac:dyDescent="0.25">
      <c r="A8" s="224" t="s">
        <v>315</v>
      </c>
      <c r="B8" s="224"/>
      <c r="C8" s="224"/>
      <c r="D8" s="224"/>
      <c r="E8" s="224"/>
      <c r="F8" s="90"/>
    </row>
    <row r="9" spans="1:6" x14ac:dyDescent="0.25">
      <c r="A9" s="224" t="s">
        <v>316</v>
      </c>
      <c r="B9" s="224"/>
      <c r="C9" s="224"/>
      <c r="D9" s="224"/>
      <c r="E9" s="224"/>
      <c r="F9" s="90"/>
    </row>
    <row r="10" spans="1:6" x14ac:dyDescent="0.25">
      <c r="A10" s="224" t="s">
        <v>317</v>
      </c>
      <c r="B10" s="224"/>
      <c r="C10" s="224"/>
      <c r="D10" s="224"/>
      <c r="E10" s="224"/>
      <c r="F10" s="90"/>
    </row>
    <row r="11" spans="1:6" x14ac:dyDescent="0.25">
      <c r="A11" s="224" t="s">
        <v>318</v>
      </c>
      <c r="B11" s="224"/>
      <c r="C11" s="224"/>
      <c r="D11" s="224"/>
      <c r="E11" s="224"/>
      <c r="F11" s="90"/>
    </row>
    <row r="12" spans="1:6" x14ac:dyDescent="0.25">
      <c r="A12" s="224" t="s">
        <v>319</v>
      </c>
      <c r="B12" s="224"/>
      <c r="C12" s="224"/>
      <c r="D12" s="224"/>
      <c r="E12" s="224"/>
      <c r="F12" s="89"/>
    </row>
    <row r="13" spans="1:6" x14ac:dyDescent="0.25">
      <c r="A13" s="224" t="s">
        <v>320</v>
      </c>
      <c r="B13" s="224"/>
      <c r="C13" s="224"/>
      <c r="D13" s="224"/>
      <c r="E13" s="224"/>
      <c r="F13" s="89"/>
    </row>
    <row r="14" spans="1:6" x14ac:dyDescent="0.25">
      <c r="A14" s="224" t="s">
        <v>321</v>
      </c>
      <c r="B14" s="224"/>
      <c r="C14" s="224"/>
      <c r="D14" s="224"/>
      <c r="E14" s="224"/>
      <c r="F14" s="89"/>
    </row>
    <row r="15" spans="1:6" x14ac:dyDescent="0.25">
      <c r="A15" s="224" t="s">
        <v>322</v>
      </c>
      <c r="B15" s="224"/>
      <c r="C15" s="224"/>
      <c r="D15" s="224"/>
      <c r="E15" s="224"/>
      <c r="F15" s="89"/>
    </row>
    <row r="16" spans="1:6" x14ac:dyDescent="0.25">
      <c r="A16" s="224" t="s">
        <v>323</v>
      </c>
      <c r="B16" s="224"/>
      <c r="C16" s="224"/>
      <c r="D16" s="224"/>
      <c r="E16" s="224"/>
      <c r="F16" s="89"/>
    </row>
    <row r="17" spans="1:6" x14ac:dyDescent="0.25">
      <c r="A17" s="226" t="s">
        <v>324</v>
      </c>
      <c r="B17" s="226"/>
      <c r="C17" s="226"/>
      <c r="D17" s="226"/>
      <c r="E17" s="226"/>
      <c r="F17" s="89"/>
    </row>
    <row r="18" spans="1:6" x14ac:dyDescent="0.25">
      <c r="A18" s="224" t="s">
        <v>325</v>
      </c>
      <c r="B18" s="224"/>
      <c r="C18" s="224"/>
      <c r="D18" s="224"/>
      <c r="E18" s="224"/>
      <c r="F18" s="90"/>
    </row>
    <row r="19" spans="1:6" x14ac:dyDescent="0.25">
      <c r="A19" s="224" t="s">
        <v>326</v>
      </c>
      <c r="B19" s="224"/>
      <c r="C19" s="224"/>
      <c r="D19" s="224"/>
      <c r="E19" s="224"/>
      <c r="F19" s="90"/>
    </row>
    <row r="20" spans="1:6" x14ac:dyDescent="0.25">
      <c r="A20" s="224" t="s">
        <v>327</v>
      </c>
      <c r="B20" s="224"/>
      <c r="C20" s="224"/>
      <c r="D20" s="224"/>
      <c r="E20" s="224"/>
      <c r="F20" s="89"/>
    </row>
    <row r="21" spans="1:6" x14ac:dyDescent="0.25">
      <c r="A21" s="224" t="s">
        <v>328</v>
      </c>
      <c r="B21" s="224"/>
      <c r="C21" s="224"/>
      <c r="D21" s="224"/>
      <c r="E21" s="224"/>
      <c r="F21" s="90"/>
    </row>
    <row r="22" spans="1:6" x14ac:dyDescent="0.25">
      <c r="A22" s="225"/>
      <c r="B22" s="225"/>
      <c r="C22" s="225"/>
      <c r="D22" s="225"/>
      <c r="E22" s="225"/>
      <c r="F22" s="91"/>
    </row>
  </sheetData>
  <mergeCells count="21">
    <mergeCell ref="A20:E20"/>
    <mergeCell ref="A21:E21"/>
    <mergeCell ref="A22:E22"/>
    <mergeCell ref="A14:E14"/>
    <mergeCell ref="A15:E15"/>
    <mergeCell ref="A16:E16"/>
    <mergeCell ref="A17:E17"/>
    <mergeCell ref="A18:E18"/>
    <mergeCell ref="A19:E19"/>
    <mergeCell ref="A13:E13"/>
    <mergeCell ref="A2:E2"/>
    <mergeCell ref="A3:E3"/>
    <mergeCell ref="A4:E4"/>
    <mergeCell ref="A5:E5"/>
    <mergeCell ref="A6:E6"/>
    <mergeCell ref="A7:E7"/>
    <mergeCell ref="A8:E8"/>
    <mergeCell ref="A9:E9"/>
    <mergeCell ref="A10:E10"/>
    <mergeCell ref="A11:E11"/>
    <mergeCell ref="A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POA FORMATO 1</vt:lpstr>
      <vt:lpstr>POA FORMATO 2 (En-Mr)</vt:lpstr>
      <vt:lpstr>POA FORMATO 2 (2 Trim)</vt:lpstr>
      <vt:lpstr>POA FORMATO 2 (3ER TRIM)</vt:lpstr>
      <vt:lpstr>FORMATO 2 (4TO TRIM)</vt:lpstr>
      <vt:lpstr>FORMATO 3 indicadores rdo</vt:lpstr>
      <vt:lpstr>instructivo formato 3</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2020-04-10T14:17:46Z</cp:lastPrinted>
  <dcterms:created xsi:type="dcterms:W3CDTF">2020-04-08T16:47:57Z</dcterms:created>
  <dcterms:modified xsi:type="dcterms:W3CDTF">2022-02-08T17:23:31Z</dcterms:modified>
</cp:coreProperties>
</file>