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bookViews>
  <sheets>
    <sheet name=" POA FORMATO 1 EDUCACION" sheetId="5" r:id="rId1"/>
    <sheet name="POA FORMATO 2" sheetId="2" r:id="rId2"/>
    <sheet name="FORMATO 3 indicadores rdo" sheetId="3" r:id="rId3"/>
    <sheet name="instructivo formato 3" sheetId="4" r:id="rId4"/>
  </sheets>
  <calcPr calcId="144525"/>
</workbook>
</file>

<file path=xl/calcChain.xml><?xml version="1.0" encoding="utf-8"?>
<calcChain xmlns="http://schemas.openxmlformats.org/spreadsheetml/2006/main">
  <c r="BC9" i="2" l="1"/>
  <c r="BC10" i="2"/>
  <c r="BC11" i="2"/>
  <c r="BC12" i="2"/>
  <c r="BC13" i="2"/>
  <c r="BC14" i="2"/>
  <c r="BC15" i="2"/>
  <c r="BC16" i="2"/>
  <c r="BC17" i="2"/>
  <c r="BC18" i="2"/>
  <c r="BC19" i="2"/>
  <c r="BC20" i="2"/>
  <c r="BC21" i="2"/>
  <c r="BC22" i="2"/>
  <c r="BC23" i="2"/>
  <c r="BC24" i="2"/>
  <c r="BC25" i="2"/>
  <c r="BC26" i="2"/>
  <c r="BC27" i="2"/>
  <c r="BC28" i="2"/>
  <c r="BC29" i="2"/>
  <c r="BH9" i="2"/>
  <c r="BH10" i="2"/>
  <c r="BH11" i="2"/>
  <c r="BH12" i="2"/>
  <c r="BH13" i="2"/>
  <c r="BH14" i="2"/>
  <c r="BH15" i="2"/>
  <c r="BH16" i="2"/>
  <c r="BH17" i="2"/>
  <c r="BH18" i="2"/>
  <c r="BH19" i="2"/>
  <c r="BH20" i="2"/>
  <c r="BH21" i="2"/>
  <c r="BH22" i="2"/>
  <c r="BH23" i="2"/>
  <c r="BH24" i="2"/>
  <c r="BH25" i="2"/>
  <c r="BH26" i="2"/>
  <c r="BH27" i="2"/>
  <c r="BH28" i="2"/>
  <c r="BH29" i="2"/>
  <c r="BH8" i="2"/>
  <c r="BG9" i="2"/>
  <c r="BG10" i="2"/>
  <c r="BG11" i="2"/>
  <c r="BG12" i="2"/>
  <c r="BG13" i="2"/>
  <c r="BG14" i="2"/>
  <c r="BG15" i="2"/>
  <c r="BG16" i="2"/>
  <c r="BG17" i="2"/>
  <c r="BG18" i="2"/>
  <c r="BG19" i="2"/>
  <c r="BG20" i="2"/>
  <c r="BG21" i="2"/>
  <c r="BG22" i="2"/>
  <c r="BG23" i="2"/>
  <c r="BG24" i="2"/>
  <c r="BG25" i="2"/>
  <c r="BG26" i="2"/>
  <c r="BG27" i="2"/>
  <c r="BG28" i="2"/>
  <c r="BG29" i="2"/>
  <c r="BG8" i="2"/>
  <c r="BC8" i="2"/>
  <c r="BB30" i="2"/>
  <c r="AZ30" i="2"/>
  <c r="AY30" i="2"/>
  <c r="BI8" i="2"/>
  <c r="BJ8" i="2"/>
  <c r="BI9" i="2"/>
  <c r="BJ9" i="2"/>
  <c r="BI10" i="2"/>
  <c r="BJ10" i="2"/>
  <c r="BI11" i="2"/>
  <c r="BJ11" i="2"/>
  <c r="BI12" i="2"/>
  <c r="BJ12" i="2"/>
  <c r="BI13" i="2"/>
  <c r="BJ13" i="2"/>
  <c r="BI14" i="2"/>
  <c r="BJ14" i="2"/>
  <c r="BI15" i="2"/>
  <c r="BJ15" i="2"/>
  <c r="BI16" i="2"/>
  <c r="BJ16" i="2"/>
  <c r="BI17" i="2"/>
  <c r="BJ17" i="2"/>
  <c r="BI18" i="2"/>
  <c r="BJ18" i="2"/>
  <c r="BI19" i="2"/>
  <c r="BJ19" i="2"/>
  <c r="BI20" i="2"/>
  <c r="BJ20" i="2"/>
  <c r="BI21" i="2"/>
  <c r="BJ21" i="2"/>
  <c r="BI22" i="2"/>
  <c r="BJ22" i="2"/>
  <c r="BI23" i="2"/>
  <c r="BJ23" i="2"/>
  <c r="BI24" i="2"/>
  <c r="BJ24" i="2"/>
  <c r="BI25" i="2"/>
  <c r="BJ25" i="2"/>
  <c r="BI26" i="2"/>
  <c r="BJ26" i="2"/>
  <c r="BI27" i="2"/>
  <c r="BJ27" i="2"/>
  <c r="BI28" i="2"/>
  <c r="BJ28" i="2"/>
  <c r="BI29" i="2"/>
  <c r="BJ29" i="2"/>
  <c r="AR8" i="2"/>
  <c r="AR9" i="2"/>
  <c r="AR10" i="2"/>
  <c r="AR11" i="2"/>
  <c r="AR12" i="2"/>
  <c r="AR13" i="2"/>
  <c r="AR14" i="2"/>
  <c r="AR15" i="2"/>
  <c r="AR16" i="2"/>
  <c r="AR17" i="2"/>
  <c r="AR18" i="2"/>
  <c r="AR19" i="2"/>
  <c r="AR20" i="2"/>
  <c r="AR21" i="2"/>
  <c r="AR22" i="2"/>
  <c r="AR23" i="2"/>
  <c r="AR24" i="2"/>
  <c r="AR25" i="2"/>
  <c r="AR26" i="2"/>
  <c r="AR27" i="2"/>
  <c r="AR28" i="2"/>
  <c r="AR29" i="2"/>
  <c r="AN30" i="2"/>
  <c r="AO30" i="2"/>
  <c r="AQ30" i="2"/>
  <c r="AR30" i="2"/>
  <c r="AA10" i="2"/>
  <c r="Y9" i="3"/>
  <c r="Y10" i="3"/>
  <c r="Y11" i="3"/>
  <c r="Y12" i="3"/>
  <c r="Y13" i="3"/>
  <c r="Y14" i="3"/>
  <c r="Y15" i="3"/>
  <c r="Y16" i="3"/>
  <c r="Y17" i="3"/>
  <c r="Y18" i="3"/>
  <c r="Y19" i="3"/>
  <c r="Y20" i="3"/>
  <c r="Y21" i="3"/>
  <c r="Y22" i="3"/>
  <c r="Y23" i="3"/>
  <c r="Y24" i="3"/>
  <c r="Z11" i="5"/>
  <c r="Z9" i="5"/>
  <c r="Q10" i="3"/>
  <c r="Q24" i="3"/>
  <c r="Q23" i="3"/>
  <c r="Q22" i="3"/>
  <c r="Q20" i="3"/>
  <c r="Q19" i="3"/>
  <c r="Q18" i="3"/>
  <c r="Q16" i="3"/>
  <c r="Q15" i="3"/>
  <c r="Q14" i="3"/>
  <c r="Q12" i="3"/>
  <c r="Q11" i="3"/>
  <c r="AA9" i="2"/>
  <c r="AA11" i="2"/>
  <c r="AA12" i="2"/>
  <c r="AA13" i="2"/>
  <c r="AA14" i="2"/>
  <c r="AA15" i="2"/>
  <c r="AA16" i="2"/>
  <c r="AA17" i="2"/>
  <c r="AA18" i="2"/>
  <c r="AA19" i="2"/>
  <c r="AA20" i="2"/>
  <c r="AA21" i="2"/>
  <c r="AA22" i="2"/>
  <c r="AA23" i="2"/>
  <c r="AA24" i="2"/>
  <c r="AA25" i="2"/>
  <c r="AA26" i="2"/>
  <c r="AA27" i="2"/>
  <c r="AA28" i="2"/>
  <c r="AA29" i="2"/>
  <c r="Z30" i="2"/>
  <c r="X30" i="2"/>
  <c r="W30" i="2"/>
  <c r="Z28" i="5"/>
  <c r="Y28" i="5"/>
  <c r="Z27" i="5"/>
  <c r="Y27" i="5"/>
  <c r="Z26" i="5"/>
  <c r="Z25" i="5"/>
  <c r="Y25" i="5"/>
  <c r="Z24" i="5"/>
  <c r="Y24" i="5"/>
  <c r="Z23" i="5"/>
  <c r="Z22" i="5"/>
  <c r="Z21" i="5"/>
  <c r="Y21" i="5"/>
  <c r="Z20" i="5"/>
  <c r="Y20" i="5"/>
  <c r="Z19" i="5"/>
  <c r="Y19" i="5"/>
  <c r="Z18" i="5"/>
  <c r="Y18" i="5"/>
  <c r="AA8" i="2"/>
  <c r="AA30" i="2"/>
  <c r="Y10" i="5"/>
  <c r="Y11" i="5"/>
  <c r="Y12" i="5"/>
  <c r="Y14" i="5"/>
  <c r="Y15" i="5"/>
  <c r="Y16" i="5"/>
  <c r="Y17" i="5"/>
  <c r="Z8" i="5"/>
  <c r="Z10" i="5"/>
  <c r="Z12" i="5"/>
  <c r="Z14" i="5"/>
  <c r="Z15" i="5"/>
  <c r="Z16" i="5"/>
  <c r="Z17" i="5"/>
  <c r="Y7" i="5"/>
  <c r="Z7" i="5"/>
</calcChain>
</file>

<file path=xl/comments1.xml><?xml version="1.0" encoding="utf-8"?>
<comments xmlns="http://schemas.openxmlformats.org/spreadsheetml/2006/main">
  <authors>
    <author/>
  </authors>
  <commentList>
    <comment ref="U6" authorId="0">
      <text>
        <r>
          <rPr>
            <sz val="11"/>
            <color rgb="FF000000"/>
            <rFont val="Calibri"/>
            <family val="2"/>
          </rPr>
          <t>Ecologia:
Número de personas que requieren el servicio</t>
        </r>
      </text>
    </comment>
    <comment ref="W6" authorId="0">
      <text>
        <r>
          <rPr>
            <sz val="11"/>
            <color rgb="FF000000"/>
            <rFont val="Calibri"/>
            <family val="2"/>
          </rPr>
          <t>Ecologia:
Cabecera municipal</t>
        </r>
      </text>
    </comment>
    <comment ref="Y6" authorId="0">
      <text>
        <r>
          <rPr>
            <sz val="11"/>
            <color rgb="FF000000"/>
            <rFont val="Calibri"/>
            <family val="2"/>
          </rPr>
          <t>Comparativa entre la población objetivo contra la población beneficiada</t>
        </r>
      </text>
    </comment>
    <comment ref="Z6" authorId="0">
      <text>
        <r>
          <rPr>
            <sz val="11"/>
            <color rgb="FF000000"/>
            <rFont val="Calibri"/>
            <family val="2"/>
          </rPr>
          <t>Comparativa entre la población total contra la población beneficiada</t>
        </r>
      </text>
    </comment>
  </commentList>
</comments>
</file>

<file path=xl/comments2.xml><?xml version="1.0" encoding="utf-8"?>
<comments xmlns="http://schemas.openxmlformats.org/spreadsheetml/2006/main">
  <authors>
    <author/>
  </authors>
  <commentList>
    <comment ref="BI7" authorId="0">
      <text>
        <r>
          <rPr>
            <sz val="11"/>
            <color rgb="FF000000"/>
            <rFont val="Calibri"/>
            <family val="2"/>
          </rPr>
          <t>Ecologia:
Número de personas que requieren el servicio</t>
        </r>
      </text>
    </comment>
  </commentList>
</comments>
</file>

<file path=xl/sharedStrings.xml><?xml version="1.0" encoding="utf-8"?>
<sst xmlns="http://schemas.openxmlformats.org/spreadsheetml/2006/main" count="1552" uniqueCount="568">
  <si>
    <t>EJE</t>
  </si>
  <si>
    <t>CLAVE</t>
  </si>
  <si>
    <t>META ANUAL</t>
  </si>
  <si>
    <t>PROGRAMA PRESUPUESTAL</t>
  </si>
  <si>
    <t>DIRECCION O AREA</t>
  </si>
  <si>
    <t>SUBPROGRAMA</t>
  </si>
  <si>
    <t>CLAVE ESTRATEGIA</t>
  </si>
  <si>
    <t>ACTIVIDADES</t>
  </si>
  <si>
    <t>ACCION</t>
  </si>
  <si>
    <t xml:space="preserve"> </t>
  </si>
  <si>
    <t>AMENAZAS PARA INICIAR O CONTINUAR EL PROGRAMA</t>
  </si>
  <si>
    <t xml:space="preserve">POBLACION TOTAL </t>
  </si>
  <si>
    <t>POBLACION POTENCIAL</t>
  </si>
  <si>
    <t>POBLACION OBJETIVO</t>
  </si>
  <si>
    <t>POBLACION BENEFICIADA</t>
  </si>
  <si>
    <t>% POBLACIÓN BENEFICIADA ANUAL</t>
  </si>
  <si>
    <t>% POBLACION BENEFICIADA EN RELACIÓN A LA POBLACIÓN POTENCIAL</t>
  </si>
  <si>
    <t>EVALUACIÓN DE ACTIVIDADES  
- (R) REALIZADO  
- (NR)NO REALIZADO 
- (P)PROCESO</t>
  </si>
  <si>
    <t>No meta</t>
  </si>
  <si>
    <t>SEMAFORO DE RESULTADOS</t>
  </si>
  <si>
    <t>UMBRAL</t>
  </si>
  <si>
    <t>INTÉRVALO (%)</t>
  </si>
  <si>
    <t>ROJO</t>
  </si>
  <si>
    <t>0 - 59</t>
  </si>
  <si>
    <t>AMARILLO</t>
  </si>
  <si>
    <t>60 - 99</t>
  </si>
  <si>
    <t>VERDE</t>
  </si>
  <si>
    <t>Programa Operativo Anual 2020</t>
  </si>
  <si>
    <t>(escudo de la administracion)</t>
  </si>
  <si>
    <t>CLAVE FUNCIONAL</t>
  </si>
  <si>
    <t>UNIDAD DE MEDIDA</t>
  </si>
  <si>
    <t>APROBADO</t>
  </si>
  <si>
    <t>MODIFICADO</t>
  </si>
  <si>
    <t>POR EJERCER</t>
  </si>
  <si>
    <t xml:space="preserve">AVANCE FISICO Y FINANCIERO DE LOS PROGRAMAS PRESUPUESTARIOS </t>
  </si>
  <si>
    <t>FORMATO 1: CEDULA DE REGISTRO Y CONTROL DE PROGRAMA PRESUPUESTAL</t>
  </si>
  <si>
    <t xml:space="preserve">FORMATO 2.- AVANCE FISICO Y FINANCIERO DE LOS PROGRAMAS PRESUPUESTARIOS </t>
  </si>
  <si>
    <t>CLAVE Pp</t>
  </si>
  <si>
    <t>EJERCIDO</t>
  </si>
  <si>
    <t>ESCENARIO</t>
  </si>
  <si>
    <t>NUMERO</t>
  </si>
  <si>
    <t>VALUACION ESTIMADA
(Lo que se desea lograr)</t>
  </si>
  <si>
    <t>FECHA INICIO Y TERMINO</t>
  </si>
  <si>
    <t xml:space="preserve">DESCRIPCION DE ACTIVIDADES 1ER TRIMESTRE </t>
  </si>
  <si>
    <t>CANTIDAD DE LA META ANUAL</t>
  </si>
  <si>
    <t>LINEA BASE DEL AÑO 2019</t>
  </si>
  <si>
    <t>AVANCE FINANCIERO (AVANCE PARTIDAS PRESUPUESTAL DE EGRESOS)</t>
  </si>
  <si>
    <t>No. meta</t>
  </si>
  <si>
    <t>EVIDENCIAS</t>
  </si>
  <si>
    <t>SEMAFORO</t>
  </si>
  <si>
    <t>DATOS GENERALES DE LA META</t>
  </si>
  <si>
    <t>CUENTA CON MIR</t>
  </si>
  <si>
    <t>LOCALIZACION DEL AREA/ZONA DE EJECUCION</t>
  </si>
  <si>
    <t>NOMBRE Y CARGO DEL RESPONSABLE</t>
  </si>
  <si>
    <t>MARZO (descripcion)</t>
  </si>
  <si>
    <t>FEBRERO (Descripción)</t>
  </si>
  <si>
    <t>ENERO (Descripción)</t>
  </si>
  <si>
    <t>ENERO (Cantidad)</t>
  </si>
  <si>
    <t>FEBRERO (Cantidad)</t>
  </si>
  <si>
    <t>MARZO (Cantidad)</t>
  </si>
  <si>
    <t>sacar reporte de programa presupuestario</t>
  </si>
  <si>
    <t>sacar reporte de formato 332</t>
  </si>
  <si>
    <t>sacar reporte formato 333</t>
  </si>
  <si>
    <t>sacar avance de plan anual</t>
  </si>
  <si>
    <t>sacar reporte de PGM</t>
  </si>
  <si>
    <t>sacar reporte de fichas tecnicas</t>
  </si>
  <si>
    <t>enlazar la pregunta de si existe mir y llevarlo a la mir</t>
  </si>
  <si>
    <t>sacar graficas</t>
  </si>
  <si>
    <t>INFORMACIÓN ANUAL DEL PROGRAMA</t>
  </si>
  <si>
    <t>RESULTADOS</t>
  </si>
  <si>
    <t>% AVANCE FISICO DE METAS</t>
  </si>
  <si>
    <t>DATOS DE PROGRAMA DE GOBIERNO MUNICIPAL</t>
  </si>
  <si>
    <t>DEVENGADO</t>
  </si>
  <si>
    <t>ALCANZADO/PROGRAMADO</t>
  </si>
  <si>
    <t>ALCANZADO/MODIFICADO</t>
  </si>
  <si>
    <t>Nombre del Indicador
(11)</t>
  </si>
  <si>
    <t>Nivel de la MIR, al que corresponde el indicador
(12)</t>
  </si>
  <si>
    <t>Meta del indicador Programada
(14)</t>
  </si>
  <si>
    <t>Meta del indicador Modificada
(15)</t>
  </si>
  <si>
    <t>Clasificación funcional del gasto al que corresponde el programa presupuestario
(18)</t>
  </si>
  <si>
    <t>Anexos
(19)</t>
  </si>
  <si>
    <t>SI</t>
  </si>
  <si>
    <t>Aprobado
(5)</t>
  </si>
  <si>
    <t>Modificado
(6)</t>
  </si>
  <si>
    <t>Devengado
(7)</t>
  </si>
  <si>
    <t>Pagado
(9)</t>
  </si>
  <si>
    <t>Ejercido
(8)</t>
  </si>
  <si>
    <t>Clave del Programa presupuestario
(1)</t>
  </si>
  <si>
    <t>Nombre del programa presupuestario
(2)</t>
  </si>
  <si>
    <t>Nombre de la dependencia o entidad que lo ejecuta
(3)</t>
  </si>
  <si>
    <t>Fuente de Financiamiento
(4)</t>
  </si>
  <si>
    <t>FIN</t>
  </si>
  <si>
    <t>COMPONENTE 1</t>
  </si>
  <si>
    <t>ACTIVIDAD 1</t>
  </si>
  <si>
    <t>ACTIVIDAD 2</t>
  </si>
  <si>
    <t>ACTIVIDAD 3</t>
  </si>
  <si>
    <t>COMPONENTE 2</t>
  </si>
  <si>
    <t>COMPONENTE 3</t>
  </si>
  <si>
    <t>Instructivo</t>
  </si>
  <si>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</si>
  <si>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</si>
  <si>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</si>
  <si>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</si>
  <si>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</si>
  <si>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</si>
  <si>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</si>
  <si>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</si>
  <si>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</si>
  <si>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</si>
  <si>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</si>
  <si>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</si>
  <si>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</si>
  <si>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</si>
  <si>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</si>
  <si>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</si>
  <si>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</si>
  <si>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</si>
  <si>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</si>
  <si>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Recomendación:</t>
  </si>
  <si>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</si>
  <si>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Municipio de Apaseo el Grande, Guanajuato</t>
  </si>
  <si>
    <t>Reporte trimestral de lndicadores de resultados</t>
  </si>
  <si>
    <t>del 1o. De Enero al 30 de marzo 2020</t>
  </si>
  <si>
    <t>Escudo de la administración</t>
  </si>
  <si>
    <t>MUNICIPIO DE APASEO EL GRANDE, GUANAJUATO</t>
  </si>
  <si>
    <t>INDICADORES Pp</t>
  </si>
  <si>
    <t>clasificación administrativa</t>
  </si>
  <si>
    <t xml:space="preserve"> Clasificación funcional</t>
  </si>
  <si>
    <t>partida especifica</t>
  </si>
  <si>
    <t>concepto</t>
  </si>
  <si>
    <t>1                  No Etiquetado</t>
  </si>
  <si>
    <t>11               Recursos Fiscales</t>
  </si>
  <si>
    <t>12               Financiamientos Internos</t>
  </si>
  <si>
    <t>13               Financiamientos Externos</t>
  </si>
  <si>
    <t>14               Ingresos Propios</t>
  </si>
  <si>
    <t>15               Recursos Federales</t>
  </si>
  <si>
    <t>16               Recursos Estatales</t>
  </si>
  <si>
    <t>17              Otros Recursos de Libre Disposición</t>
  </si>
  <si>
    <t>2                Etiquetado</t>
  </si>
  <si>
    <t>25              Recursos Federales</t>
  </si>
  <si>
    <t>26              Recursos Estatales</t>
  </si>
  <si>
    <t>27             Otros Recursos de Transferencias Federales Etiquetadas</t>
  </si>
  <si>
    <t>clave         CLASIFICADOR POR FUENTES DE FINANCIAMIENTO  (4)</t>
  </si>
  <si>
    <t>3.1.0.0.0.         SECTOR PUBLICO NO FINANCIERO</t>
  </si>
  <si>
    <t>3.1.1.0.0           GOBIERNO GENERAL MUNICIPAL</t>
  </si>
  <si>
    <t>3.1.1.1.0           Gobierno Municipal</t>
  </si>
  <si>
    <t>3.1.1.1.1           Organo Ejecutivo Municipal (auintamiento</t>
  </si>
  <si>
    <t>3.1.1.2.0           Entidades paraestatales y Fideicomisos no empresariales y No financieros</t>
  </si>
  <si>
    <t>3.1.2.0.0           ENTIDADES PARAMUNICIPALES EMPRESARIALES NO FINANCIERAS CON PARTICIPACION ESTATAL MAYORITARIA</t>
  </si>
  <si>
    <t>CLAVE          CLASIFICACION ADMINISTRATIVA (3)</t>
  </si>
  <si>
    <t>CLAVE            CLASIFICACION FUNCIONAL</t>
  </si>
  <si>
    <t>2 DESARROLLO SOCIAL</t>
  </si>
  <si>
    <t>3 DESARROLLO ECONOMICO</t>
  </si>
  <si>
    <t>4 OTRAS NO CLASIFICADAS EN FUNCIONES ANTERIORES</t>
  </si>
  <si>
    <t>1               GOBIERNO</t>
  </si>
  <si>
    <t>1.1.1.           Legislación</t>
  </si>
  <si>
    <t>1.1.2.          Fiscalización</t>
  </si>
  <si>
    <r>
      <t>1.2.1.          Impartición</t>
    </r>
    <r>
      <rPr>
        <sz val="9"/>
        <color rgb="FF000000"/>
        <rFont val="Arial"/>
        <family val="2"/>
      </rPr>
      <t xml:space="preserve"> de Justicia</t>
    </r>
  </si>
  <si>
    <t>1.2.2.          Procuración de Justicia</t>
  </si>
  <si>
    <t>1.2.3.          Reclusión y Readaptación Social</t>
  </si>
  <si>
    <t>1.2.4.          Derechos Humanos</t>
  </si>
  <si>
    <t>1.3.         COORDINACION DE LA POLITICA DE GOBIERNO</t>
  </si>
  <si>
    <t>1.2.         JUSTICIA</t>
  </si>
  <si>
    <t>1.1.          LEGISLACION</t>
  </si>
  <si>
    <t>1.3.1.          Presidencia / Gubernatura</t>
  </si>
  <si>
    <t>1.3.2.          Política Interior</t>
  </si>
  <si>
    <t>1.3.3.          Preservación y Cuidado del Patrimonio Público</t>
  </si>
  <si>
    <t>1.3.4.         Función Pública</t>
  </si>
  <si>
    <t>1.3.5.          Asuntos Jurídicos</t>
  </si>
  <si>
    <t>1.3.6.          Organización de Procesos Electorales</t>
  </si>
  <si>
    <t>1.3.7.          Población</t>
  </si>
  <si>
    <t>1.38.          Territorio</t>
  </si>
  <si>
    <t>1.3.9.          Otros</t>
  </si>
  <si>
    <t>1.4.1.          Relaciones Exteriores</t>
  </si>
  <si>
    <t>1.5.          ASUNTOS FINANCIEROS Y HACENDARIOS</t>
  </si>
  <si>
    <t>1.5.1.          Asuntos Financieros</t>
  </si>
  <si>
    <t>1.5.2.          Asuntos Hacendarios</t>
  </si>
  <si>
    <t>1.6.          SEGURIDAD NACIONAL</t>
  </si>
  <si>
    <t>1.6.1.          Defensa</t>
  </si>
  <si>
    <t>1.6.2.          Marina</t>
  </si>
  <si>
    <t>1.6.3.          Inteligencia para la Preservación de la Seguridad Nacional</t>
  </si>
  <si>
    <t>1.7.          ASUNTOS DE ORDEN PÚBLICO Y DE SEGURIDAD INTERIOR</t>
  </si>
  <si>
    <t>1.7.1.          Policía</t>
  </si>
  <si>
    <t>1.7.1.2.    Protección Civil</t>
  </si>
  <si>
    <t>1.4.          RELACIONES EXTERIORES</t>
  </si>
  <si>
    <t>1.7.3.          Otros Asuntos de Orden Público y Seguridad</t>
  </si>
  <si>
    <t>1.7.4.          Sistema Nacional de Seguridad Pública</t>
  </si>
  <si>
    <t>1.8.          OTROS SERVICIOS GENERALES</t>
  </si>
  <si>
    <t>1.8.1.          Servicios Registrales, Administrativos y Patrimoniales</t>
  </si>
  <si>
    <t>1.8.2.          Servicios Estadísticos</t>
  </si>
  <si>
    <t>1.8.3.          Servicios de Comunicación y Medios</t>
  </si>
  <si>
    <t>1.8.4.          Acceso a la Información Pública Gubernamental</t>
  </si>
  <si>
    <t>1.8.5.          Otros</t>
  </si>
  <si>
    <t>2.1.          PROTECCION AMBIENTAL</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</si>
  <si>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</si>
  <si>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</si>
  <si>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</si>
  <si>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</si>
  <si>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</si>
  <si>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</si>
  <si>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          VIVIENDA Y SERVICIOS A LA COMUNIDAD</t>
  </si>
  <si>
    <t>2.2.1.          Urbanización</t>
  </si>
  <si>
    <t>2.2.2.          Desarrollo Comunitario</t>
  </si>
  <si>
    <t>2.2.3.          Abastecimiento de Agua</t>
  </si>
  <si>
    <t>2.2.4.          Alumbrado Público</t>
  </si>
  <si>
    <t>2.2.5.          Vivienda</t>
  </si>
  <si>
    <t>2.2.6.          Servicios Comunales</t>
  </si>
  <si>
    <t>2.2.7.          Desarrollo Regional</t>
  </si>
  <si>
    <t>2.3.          SALUD</t>
  </si>
  <si>
    <t>2.3.1.          Prestación de Servicios de Salud a la Comunidad</t>
  </si>
  <si>
    <t>2.3.2.          Prestación de Servicios de Salud a la Persona</t>
  </si>
  <si>
    <t>2.3.3.           Generación de Recursos para la Salud</t>
  </si>
  <si>
    <t>2.3.4.           Rectoría del Sistema de Salud</t>
  </si>
  <si>
    <t>2.3.5.          Protección Social en Salud</t>
  </si>
  <si>
    <t>2.4.          RECREACION, CULTURA Y OTRAS MANIFESTACIONES SOCIALES</t>
  </si>
  <si>
    <t>2.4.1.          Deporte y Recreación</t>
  </si>
  <si>
    <t>2.4.2.          Cultura</t>
  </si>
  <si>
    <t>2.4.3.          Radio, Televisión y Editoriales</t>
  </si>
  <si>
    <t>2.4.4.          Asuntos Religiosos y Otras Manifestaciones Sociales</t>
  </si>
  <si>
    <t>2.5.          EDUCACION</t>
  </si>
  <si>
    <t>2.5.1.          Educación Básica</t>
  </si>
  <si>
    <t>2.5.2.          Educación Media Superior</t>
  </si>
  <si>
    <t>2.5.3.          Educación Superior</t>
  </si>
  <si>
    <t>2.5.4.          Posgrado</t>
  </si>
  <si>
    <t>2.5.5.          Educación para Adultos</t>
  </si>
  <si>
    <t xml:space="preserve">2.5.6.          Otros Servicios Educativos y Actividades Inherentes </t>
  </si>
  <si>
    <t>2.6.          PROTECCION SOCIAL</t>
  </si>
  <si>
    <t>2.6.2.          Edad Avanzada</t>
  </si>
  <si>
    <t>2.6.1.          Enfermedad e Incapacidad</t>
  </si>
  <si>
    <t>2.6.3.          Familia e Hijos</t>
  </si>
  <si>
    <t>2.6.4.          Desempleo</t>
  </si>
  <si>
    <t>2.6.5.          Alimentación y Nutrición</t>
  </si>
  <si>
    <t>2.6.6.          Apoyo Social para la Vivienda</t>
  </si>
  <si>
    <t>2.6.7.          Indígenas</t>
  </si>
  <si>
    <t>2.6.8.          Otros Grupos Vulnerables</t>
  </si>
  <si>
    <t>2.6.9.          Otros de Seguridad Social y Asistencia Social</t>
  </si>
  <si>
    <t>2.7.          OTROS ASUNTOS SOCIALES</t>
  </si>
  <si>
    <t>2.7.1.          Otros Asuntos Sociales</t>
  </si>
  <si>
    <t>3.1.          ASUNTOS ECONOMICOS, COMERCIALES Y LABORALES EN GENERAL</t>
  </si>
  <si>
    <t>3.1.1.          Asuntos Económicos y Comerciales en General</t>
  </si>
  <si>
    <t>3.1.2.          Asuntos Laborales Generales</t>
  </si>
  <si>
    <t>3.2.         AGROPECUARIA, SILVICULTURA, PESCA Y CAZA</t>
  </si>
  <si>
    <t>3.2.1.          Agropecuaria</t>
  </si>
  <si>
    <t>3.2.2.          Silvicultura</t>
  </si>
  <si>
    <t>3.2.3.          Acuacultura, Pesca y Caza</t>
  </si>
  <si>
    <t>3.2.4.          Agroindustrial</t>
  </si>
  <si>
    <t>3.2.5.          Hidroagrícola</t>
  </si>
  <si>
    <t>3.2.6.          Apoyo Financiero a la Banca y Seguro Agropecuario</t>
  </si>
  <si>
    <t>3.3.          COMBUSTIBLES Y ENERGIA</t>
  </si>
  <si>
    <t>3.3.1.          Carbón y Otros Combustibles Minerales Sólidos</t>
  </si>
  <si>
    <t>3.3.2.          Petróleo y Gas Natural (Hidrocarburos)</t>
  </si>
  <si>
    <t>3.3.3.          Combustibles Nucleares</t>
  </si>
  <si>
    <t>3.3.4.          Otros Combustibles</t>
  </si>
  <si>
    <t>3.3.5.          Electricidad</t>
  </si>
  <si>
    <t>3.3.6.          Energía no Eléctrica</t>
  </si>
  <si>
    <t>3.4.          MINERIA, MANUFACTURAS Y CONSTRUCCION</t>
  </si>
  <si>
    <t>3.4.1.          Extracción de Recursos Minerales excepto los Combustibles Minerales</t>
  </si>
  <si>
    <t>3.4.2.          Manufacturas</t>
  </si>
  <si>
    <t>3.4.3.          Construcción</t>
  </si>
  <si>
    <t>3.5.1.          Transporte por Carretera</t>
  </si>
  <si>
    <t>3.5.          TRANSPORTE</t>
  </si>
  <si>
    <t>3.5.2.          Transporte por Agua y Puertos</t>
  </si>
  <si>
    <t>3.5.3.          Transporte por Ferrocarril</t>
  </si>
  <si>
    <t>3.5.4.          Transporte Aéreo</t>
  </si>
  <si>
    <t>3.5.5.          Transporte por Oleoductos y Gasoductos y Otros Sistemas de Transporte</t>
  </si>
  <si>
    <t>3.5.6.          Otros Relacionados con Transporte</t>
  </si>
  <si>
    <t>3.6.          COMUNICACIONES</t>
  </si>
  <si>
    <t>3.6.1.         Comunicaciones</t>
  </si>
  <si>
    <t>3.7.          TURISMO</t>
  </si>
  <si>
    <t>3.7.1.          Turismo</t>
  </si>
  <si>
    <t>3.7.2.          Hoteles y Restaurantes</t>
  </si>
  <si>
    <t>3.8.          CIENCIA, TECNOLOGIA E INNOVACION</t>
  </si>
  <si>
    <t>3.8.1.          Investigación Científica</t>
  </si>
  <si>
    <t>3.8.2.          Desarrollo Tecnológico</t>
  </si>
  <si>
    <t>3.8.3.          Servicios Científicos y Tecnológicos</t>
  </si>
  <si>
    <t>3.8.4.          Innovación</t>
  </si>
  <si>
    <t>3.9.          OTRAS INDUSTRIAS Y OTROS ASUNTOS ECONOMICOS</t>
  </si>
  <si>
    <t>3.9.1.          Comercio, Distribución, Almacenamiento y Depósito</t>
  </si>
  <si>
    <t>3.9.2.          Otras Industrias</t>
  </si>
  <si>
    <t>3.9.3.          Otros Asuntos Económicos</t>
  </si>
  <si>
    <t>Concepto</t>
  </si>
  <si>
    <t>2.2.1.2</t>
  </si>
  <si>
    <t>Numero de escuelas de Preescolar y Primaria identificados</t>
  </si>
  <si>
    <t>Realizar un padron de las escuelas de reescolar y Primaria en zonas de marginalidad</t>
  </si>
  <si>
    <t>E0017</t>
  </si>
  <si>
    <t>Direccion de Educación</t>
  </si>
  <si>
    <t>Escuelas en zonas de marginalidad</t>
  </si>
  <si>
    <t>actualizar padron de instituciones en zonas de marginalidad</t>
  </si>
  <si>
    <t>total de instituciones en zonas de marginalidad</t>
  </si>
  <si>
    <t>la secretaria de Educaion se niega a otorgarnos l acceso para hacer la actualizacion del padron</t>
  </si>
  <si>
    <t>NR</t>
  </si>
  <si>
    <t>Numero de necesidades de obra de insfraestructura identificada</t>
  </si>
  <si>
    <t>Realizar un diagnostico de las necesidades en las escuelas de nivel basico en zonas de marginalidad</t>
  </si>
  <si>
    <t>Necesidades de Instituciones Educativas</t>
  </si>
  <si>
    <t>dar seguimiento a las necesidades que estan pendientes</t>
  </si>
  <si>
    <t>total de necesidades resueltas</t>
  </si>
  <si>
    <t>contar con estadisticas veridicas</t>
  </si>
  <si>
    <t>Satisfacer la mayor cantidad de necesidades que presentan las instituciones educativas de nuestro Municipio</t>
  </si>
  <si>
    <t>las autoridades municipales no brindan la atencion necesaria para resolver dichas necesidades</t>
  </si>
  <si>
    <t>Otorgar becas a estudiantes de diferentes niveles motivandolos a continuar con sus estudios</t>
  </si>
  <si>
    <t>Numero de estudiantes beneficiados con becas</t>
  </si>
  <si>
    <t>BECAS</t>
  </si>
  <si>
    <t>Direccion de Desarrollo Social</t>
  </si>
  <si>
    <t>Entregar 520 becas a alumnos de los diferentes niveles educativos</t>
  </si>
  <si>
    <t>numero de alumnos becados</t>
  </si>
  <si>
    <t>las autoridades municipales no otorgan el recurso necesario para otorgar las becas</t>
  </si>
  <si>
    <t>motivar a los alumnos de los diferentes niveles educativos a continuar con sus estudios</t>
  </si>
  <si>
    <t>P</t>
  </si>
  <si>
    <t>2.2.2.1</t>
  </si>
  <si>
    <t>Efectuar platicas motivacionales para alumnospara que continuen con sus estudios</t>
  </si>
  <si>
    <t>numero de estudiantes beneficiados con platicas motivacionales</t>
  </si>
  <si>
    <t>Red de Prevencion</t>
  </si>
  <si>
    <t>efectuar 20 platicas con estudiantes del municipio</t>
  </si>
  <si>
    <t>numero de alumnos que recibieron platicas</t>
  </si>
  <si>
    <t>la secretaria de Educacion no permite el acceso a las instituciones para llevar a cabo la imparticion de platicas</t>
  </si>
  <si>
    <t>2.1.2.4</t>
  </si>
  <si>
    <t>gestionar la realización de un proyecto de capacitación de innovación y/o buenas practicas para activar a la sociedad.</t>
  </si>
  <si>
    <t>Proyectos de capacitación de innovación implementados en la sociedad.</t>
  </si>
  <si>
    <t>Cuenta cuentos</t>
  </si>
  <si>
    <t>Bibliotecas</t>
  </si>
  <si>
    <t>Entregar libros a 3 Instituciones educativas de nuestro municipio para incrementar su acervi bibliotecario.</t>
  </si>
  <si>
    <t>Realizar un concurso Municipal de Cuenta Cuentosy Oratoria</t>
  </si>
  <si>
    <t>total de concursos realizados</t>
  </si>
  <si>
    <t>total de instituciones beneficiadas</t>
  </si>
  <si>
    <t>La secretaria de Educacion no autorice la realizacion de dichos eventos</t>
  </si>
  <si>
    <t>PROGRAMA DE ESCUELAS DE CALIDAD
PGO 2020</t>
  </si>
  <si>
    <t>COMUPASE
(CONSEJO MUNICIPAL DE PARTICIPACION SOCIAL EN LA EDUCACIÓN)</t>
  </si>
  <si>
    <t>Gestionar apoyo para escuelas con mayor necesidades y más vulnerables.</t>
  </si>
  <si>
    <t xml:space="preserve">Número de escuelas beneficiadas con apoyos de bardas perimetral y baños. </t>
  </si>
  <si>
    <t>Solicitar informe Trimestral de la ejecucion de Obras programadas dentro del PGO 2020</t>
  </si>
  <si>
    <t>Llevar a cabo 3 sesiones del Comupase con la finalidad de que las comisiones que lo conforman otorgen apoyos a las instituciones educativas</t>
  </si>
  <si>
    <t>total de obras ejecutadas</t>
  </si>
  <si>
    <t>total de sesiones realizadas</t>
  </si>
  <si>
    <t>las autoridades municipales no aportan recurso para la ejecucion de las obras</t>
  </si>
  <si>
    <t>los representantes del consejo no acuden a las sesiones programadas</t>
  </si>
  <si>
    <t>Efectuar platicas con el involucramiento de los padres de familia y de la sociedad en la tarea educativa</t>
  </si>
  <si>
    <t>numero de ciudadanos beneficiados con platicas</t>
  </si>
  <si>
    <t>Efectuar 20 platicas con padres de familia y sociedad en la tarea educativa</t>
  </si>
  <si>
    <t>numero de ciudadanos que recibieron platicas</t>
  </si>
  <si>
    <t>concientozar a la ciudadania sobre la importancia de la educacion</t>
  </si>
  <si>
    <t>Realizar mayor impulso al Centro CAEDI y gestionar convenio de colaboración con Preparatoria abierta para el municipio y comunidades, INAEBA, UVEG,  para que los  alumnos de nivel medio superior continúen sus estudios.</t>
  </si>
  <si>
    <t>Número de personas beneficiadas con los nuevos centros de estudios</t>
  </si>
  <si>
    <t>LOGRAR LA INSCRIPCION DE 100 ALUMNOS A LA MODALIDAD DE PREPARATORIA ABIERTA</t>
  </si>
  <si>
    <t>INSCRIPCION DE 100 ALUMNOS A LA MODALIDAD DE PRIMARIA Y SECUNDARIA ABIERTA POR MEDIO DE INAEBA</t>
  </si>
  <si>
    <t>INSCRIPCION DE 50 ALUMNOS AL NIVER SUPERIOR QUE OFRECE UVEG</t>
  </si>
  <si>
    <t>CAEDI</t>
  </si>
  <si>
    <t>Numero de alumnos inscritos</t>
  </si>
  <si>
    <t>brindar herramientos para que la ciudadaniaapaseense se siga superando y disminuir el rezago educativo</t>
  </si>
  <si>
    <t>la ciudadania apaseense no esta interesada en continuar sus estudios</t>
  </si>
  <si>
    <t>Gestionar la adquisicion del terrero para la ITC extension Apaseo el Grande</t>
  </si>
  <si>
    <t>Numero de gestiones efectuadas para mejores condiciones del ITC extension Apaseo el Grande</t>
  </si>
  <si>
    <t>ITC EXTENSION APASEO EL GRANDE</t>
  </si>
  <si>
    <t>Numero de gestiones realizadas</t>
  </si>
  <si>
    <t>Incrementar un 20% las gestiones para crear un programa interinstitucional de apoyo a los egresados</t>
  </si>
  <si>
    <t>numero de alumnos beneficiados con la empleabilidad de los egresados</t>
  </si>
  <si>
    <t>EGRESADOS CON MEJORES OPORTUNIDADES</t>
  </si>
  <si>
    <t>NUMERO DE APOYOS OTORGADOS A EGRESADOS</t>
  </si>
  <si>
    <t>Contar con instalaciones dignas para los alumnos del ITC extension Apaseo el Grande</t>
  </si>
  <si>
    <t>las autoridades municipales no muestran interes en las gestiones para la adquisicion del terreno</t>
  </si>
  <si>
    <t>contar con mayores oportunidades para los egresados de nuestro municipio</t>
  </si>
  <si>
    <t>Las autoridades municipales no realizan las gestiones necesarias para apoyar a los egresados de nuestro municipio</t>
  </si>
  <si>
    <t>coordinar con el sector privado la empleabilidad de 60 egresados</t>
  </si>
  <si>
    <t>numero de egresados beneficiados con un empleo</t>
  </si>
  <si>
    <t>brindar mayores oportunidades de desarrollo a los egresados de nuetro municipio</t>
  </si>
  <si>
    <t>el sector privado no muestra interes por emplear a egresados de nuestro municipio</t>
  </si>
  <si>
    <t xml:space="preserve">Gestionar programa de alumnos becados por excelencia. </t>
  </si>
  <si>
    <t xml:space="preserve">Numero de gestiones efectuadas para alumnos becados por excelencia. </t>
  </si>
  <si>
    <t>BECAS DE EXCELENCIA</t>
  </si>
  <si>
    <t>numero de gestiones realizas</t>
  </si>
  <si>
    <t>motivar en forma monetaria a los alumnos que poseen un promedio de excelencia para que continuen sus estudios</t>
  </si>
  <si>
    <t>las autoridades municipales no muestran interes en la ejecucion de este programa</t>
  </si>
  <si>
    <t>CENTRO DE IDIOMAS</t>
  </si>
  <si>
    <t xml:space="preserve">Incrementar 1% los alumnos que buscan la profesionalización en el centro de idiomas. </t>
  </si>
  <si>
    <t>GESTIONAR LA APERTURA DE NUEVOS NIVELES DEL IDIOMA INGLES Y LOGRAR LA INSCRIPCIÓN DE 50 ALUMNOS</t>
  </si>
  <si>
    <t>APERTURA DEL NIVEL C1 DE INGLES Y LOGRAR LA INSCRIPCIÓN DE 15 ALUMNOS</t>
  </si>
  <si>
    <t>GESTIONAR LA APERTURA DEL IDIOMA ALEMAN Y LOGRAR LA INSCRIPCIÓN DE 30 ALUMNOS</t>
  </si>
  <si>
    <t>Numero de estudiantes participantes</t>
  </si>
  <si>
    <t>numero de alumnos inscritos</t>
  </si>
  <si>
    <t>lograr la profesionalizacion de la ciudadania apaseense</t>
  </si>
  <si>
    <t>la ciudadania apaseense no muestra interes en lograr su profesionalizacion</t>
  </si>
  <si>
    <t>3.1.3.1</t>
  </si>
  <si>
    <t xml:space="preserve"> Realizar acciones de vinculación escolar-laboral entre el sector educativo y productivo. </t>
  </si>
  <si>
    <t xml:space="preserve">Fortalecimiento de colaboración entre la academia, la industria y el sector gubernamental. </t>
  </si>
  <si>
    <t>  Desarrollo de competencias y habilidades de la fuerza laboral y de una cultura empresarial.</t>
  </si>
  <si>
    <t xml:space="preserve">Proporción de la población  económicamente activa con educación media superior. </t>
  </si>
  <si>
    <t xml:space="preserve">Porcentaje de población de 25 y más años con postgrado. </t>
  </si>
  <si>
    <t xml:space="preserve">Numero de gestiones efectuadas para el desarrollo de competencias y habilidades laborales en las empresas </t>
  </si>
  <si>
    <t>GESTION EMPRESARIAL</t>
  </si>
  <si>
    <t>3.1.3.1.1</t>
  </si>
  <si>
    <t>3.1.3.1.2</t>
  </si>
  <si>
    <t>3.1.3.1.3</t>
  </si>
  <si>
    <t>Lograr acercamient con empresas de nuestro Municipio que tengan mayor demanda de trabajadores sin estudios de media superior para invitarlos a colaborar con nosotros en la modalidad de Preparatoria Abierta</t>
  </si>
  <si>
    <t>Lograr acercamiento con empresas de nuestro Municipio que tengan mayor demanda de trabajadores sin estudios de maestrias y doctorados para invitarlos a colaborar con nosotros en las maestrias que ofrecemos por parte de UVEG (Universidad Virtual)</t>
  </si>
  <si>
    <t>Gestionar para que las empresas impulsen los proyectos que presentan los jovenes en sus exposiciones</t>
  </si>
  <si>
    <t>numero de empresas interesadas</t>
  </si>
  <si>
    <t>numero de personas interesadas</t>
  </si>
  <si>
    <t>numero de proyectos realizados</t>
  </si>
  <si>
    <t>lograr que la ciudadania apaseense que se encuentra laborando continue con sus estudios</t>
  </si>
  <si>
    <t>la ciudadnia apaseense no muestra interes a continuar sus estudios</t>
  </si>
  <si>
    <t>impulsar a los jovenes para que presenten sus proyectos innovadores a la sociedad</t>
  </si>
  <si>
    <t>los jovenes no muestran interes en presentar sus proyectos a la sociedad</t>
  </si>
  <si>
    <t>R</t>
  </si>
  <si>
    <t>EDUCACION</t>
  </si>
  <si>
    <t>DIRECCION DE EDUCACION</t>
  </si>
  <si>
    <t>Municipio de Apaseo el Grande</t>
  </si>
  <si>
    <t>N/A</t>
  </si>
  <si>
    <t>Se realizo el concurso anul de cuenta cuentos</t>
  </si>
  <si>
    <t>2.1.2.4.1.1</t>
  </si>
  <si>
    <t>2.1.3.2</t>
  </si>
  <si>
    <t>Realizar un programa con Insttuciones educativas "la cultura e identidad educativa civica" en el municipio</t>
  </si>
  <si>
    <t>Numero de alumnos participantes en los eventos civicos</t>
  </si>
  <si>
    <t>Realizar 30 acciones de cultura civica con Instituciones Educativasy sociedad en general</t>
  </si>
  <si>
    <t>Actos Civicos</t>
  </si>
  <si>
    <t>Direccion de Educacion</t>
  </si>
  <si>
    <t>total de alumnos participantes</t>
  </si>
  <si>
    <t>p</t>
  </si>
  <si>
    <t>2.1.2.4.3.1</t>
  </si>
  <si>
    <t>2.1.3.2.1.1</t>
  </si>
  <si>
    <t>2.2.1.2.1.1</t>
  </si>
  <si>
    <t>2.2.1.2.2.1</t>
  </si>
  <si>
    <t>2.2.2.1.1.1</t>
  </si>
  <si>
    <t>2.2.2.1.2.1</t>
  </si>
  <si>
    <t>2.2.2.1.3.1</t>
  </si>
  <si>
    <t>2.5.6</t>
  </si>
  <si>
    <t>CONCEPTO</t>
  </si>
  <si>
    <t>Otros Servicios Educativos</t>
  </si>
  <si>
    <t>E0046</t>
  </si>
  <si>
    <t>2.2.1.2.1.1.1</t>
  </si>
  <si>
    <t>2.2.1.2.2.2.1</t>
  </si>
  <si>
    <t>JOVENES ESCRIBIENDO EL FUTURO</t>
  </si>
  <si>
    <t>NO</t>
  </si>
  <si>
    <t>numero de sesiones realizadas</t>
  </si>
  <si>
    <t>total de gestiones realizadas</t>
  </si>
  <si>
    <t>Numero de ferias realizadas</t>
  </si>
  <si>
    <t>numero de egresados</t>
  </si>
  <si>
    <t>numero de egresados empleados</t>
  </si>
  <si>
    <t>Numero de alumnos becados</t>
  </si>
  <si>
    <t>Realizacion de 2 actos civicos</t>
  </si>
  <si>
    <t>Recurso Municipal 2020</t>
  </si>
  <si>
    <t>31111-1101</t>
  </si>
  <si>
    <t>invitacion
                                                                                                                                                                                                                                                                reporte fotografico</t>
  </si>
  <si>
    <t>total de actos civicos realizados</t>
  </si>
  <si>
    <t>padrones realizados</t>
  </si>
  <si>
    <t>listado del padron</t>
  </si>
  <si>
    <t>listado actualizado de necesidades</t>
  </si>
  <si>
    <t>oficios de solicitud</t>
  </si>
  <si>
    <t>padron de beneficiarios</t>
  </si>
  <si>
    <t>oficios de gestion</t>
  </si>
  <si>
    <t xml:space="preserve">invitacion </t>
  </si>
  <si>
    <t>invitacion</t>
  </si>
  <si>
    <t>invitacion
acta de sesion</t>
  </si>
  <si>
    <t>invitacion
reporte fotografico</t>
  </si>
  <si>
    <t>lista de inscritos</t>
  </si>
  <si>
    <t>lista de egresados empleados</t>
  </si>
  <si>
    <t>Educacion</t>
  </si>
  <si>
    <t>PROPISITO</t>
  </si>
  <si>
    <t>COMPONENTE 4</t>
  </si>
  <si>
    <t xml:space="preserve">CONTRIBUIR A QUE LOS HABITANTES DEL MUNICIPIO ESTEN MAS PREPARADOS DESARROLLANDO UNA MEJOR CALIDAD DE VIDA COMBATIENDO EL REZAGO EDUCATIVO </t>
  </si>
  <si>
    <t>LOS JOVENES DEL MUNICIPIO DE APASEO EL GRANDE RECIBEN ATENCION PARA BAJAR EL REZAGO EDUCATIVO EN EL QUE SE ENCUENTRAN</t>
  </si>
  <si>
    <t>PROGRAMA JOVENES ESCRIBIENDO EL FUTURO APASEENSE IMPLEMENTADO</t>
  </si>
  <si>
    <t>PROGRAMA DEL CENTRO DE IDIOMAS IMPLEMENTADO</t>
  </si>
  <si>
    <t>2111
2161
2171
2612
3341
3821</t>
  </si>
  <si>
    <t>Resumen Narrativo</t>
  </si>
  <si>
    <t>Meta del indicador alcanzada
(16) resultados</t>
  </si>
  <si>
    <t>Fórmula de cálculo
(13)escrita</t>
  </si>
  <si>
    <t>Resultado del indicador a la fecha que se informa
(17) formula aplicada</t>
  </si>
  <si>
    <t>inscripcion de 13 alumnos</t>
  </si>
  <si>
    <t>realizacion de 1 actos civicos</t>
  </si>
  <si>
    <t>TRIMESTRAL</t>
  </si>
  <si>
    <t>0-19</t>
  </si>
  <si>
    <t>20-24</t>
  </si>
  <si>
    <t>25-100</t>
  </si>
  <si>
    <t>RESUMEN NARRATIVO</t>
  </si>
  <si>
    <t>CONTRIBUIR A QUE LOS HABITANTES DEL MUNICIPIO ESTEN MAS PREPARADOS DESARROLLANDO UNA MEJOR CALIDAD DE VIDA COMBATIENDO EL REZAGO EDUCATIVO</t>
  </si>
  <si>
    <t>LOS JOVENES DEL MUNICIPIO DE APASEO EL GRANDE RECIBEN ATENCIÓN PARA BAJAR EL REZAGO EDUCATIVO EN EL QUE SE ENCUENTRAN</t>
  </si>
  <si>
    <t>GESTION Y SEGUIMIENTO DEL COMUPASE (CONSEJO MUNICIPAL DE PARTICIPACION SOCIAL EN LA EDUCACION)</t>
  </si>
  <si>
    <t>PROMOCIÓN Y APOYO EN EL PROGRAMA DE RED DE PREVENCIÓN CON PLATICAS A ESTUDIANTES DEL MUNICIPIO</t>
  </si>
  <si>
    <t>PROMOCIÓN Y APOYO EN EL PROGRAMA DE RED DE PREVENCIÓN CON PLATICAS A PADRES DE FAMILIA Y SOCIEDAD EN LA TAREA EDUCATIVA</t>
  </si>
  <si>
    <t>PROGRAMA CAEDI IMPLEMENTADO</t>
  </si>
  <si>
    <t>GESTION Y SEGUIMIENTO DE CONVENIO CON  PREPARATORIA ABIERTA</t>
  </si>
  <si>
    <t>GESTIÓN Y SEGUIMIENTO DE  CONVENIO CON INAEBA</t>
  </si>
  <si>
    <t>PROGRAMA DE BECAS DE EXCELENCIA IMPLEMENTADO</t>
  </si>
  <si>
    <t>GESTION DE UN PROGRAMA INTERINTITUCIONAL  DE APOYO A EGRESADOS</t>
  </si>
  <si>
    <t xml:space="preserve">GESTION Y PROMOCION DEL PROGRAMA DE EGRESADOS TRABAJANDO </t>
  </si>
  <si>
    <t>GESTIONAR LA APERTURA DE NUEVOS NIVELES BASICOS DE INGLES</t>
  </si>
  <si>
    <t>GESTIONAR LA APERTURA DE NUEVOS NIVELEZ AVANZADOS DE INGLES</t>
  </si>
  <si>
    <t>GESTIONAR LA APERTURA DE NUEVOS IDIOMAS</t>
  </si>
  <si>
    <t xml:space="preserve">GESTION Y SEGUIMIENTO DE CONVENIO CON UVEG </t>
  </si>
  <si>
    <t>LOGRAR LA INSCRIPCION DE 50 ALUMNOS AL NIVEL SUPERIOR QUE OFRECE UVEG</t>
  </si>
  <si>
    <t xml:space="preserve">PROGRAMA DE BECAS DE EXCELENCIA IMPLEMENTADO Gestionar programa de alumnos becados por excelencia. </t>
  </si>
  <si>
    <t>Gestionar programa de alumnos becados por excelencia.</t>
  </si>
  <si>
    <t>Mat y utiles oficin
Material de limpieza
Mat. Y utiles de enseñ
Combus p Serv Pub
Servicios de capacitacion
Gto Orden Social</t>
  </si>
  <si>
    <t>2111
2612
3821</t>
  </si>
  <si>
    <t>Mat. Y utiles Oficin
Combust p Serv Pub
Gto Orden Social</t>
  </si>
  <si>
    <t xml:space="preserve">PROGRAMA DE BECAS DE EXCELENCIA IMPLEMENTADO </t>
  </si>
  <si>
    <t>Desercion escolar</t>
  </si>
  <si>
    <t>Numero de actividades realizadas por 100 entre el numero de actividades programas</t>
  </si>
  <si>
    <t>Numero de sesiones realizadas por 100 entre el numero de sesiones programadas</t>
  </si>
  <si>
    <t>Numero de platicas realizadas por 100 entre numero de platicas programadas</t>
  </si>
  <si>
    <t>Numero de alumnos inscritos por 100 entre numero de matricula programada</t>
  </si>
  <si>
    <t>numero de gestiones realizadas por 100 entre el numero de gestiones programadas por realizar</t>
  </si>
  <si>
    <t>AVANCE FISICO</t>
  </si>
  <si>
    <t>% AVANCE FINANCIERO DE EGRESOS</t>
  </si>
  <si>
    <t>PROGRAMADO</t>
  </si>
  <si>
    <t xml:space="preserve">MODIFICADO </t>
  </si>
  <si>
    <t>ALCANZADO</t>
  </si>
  <si>
    <t>DEVENGADO/PRESUPUESTADO</t>
  </si>
  <si>
    <t>DEVENGADO/MODIFICADO</t>
  </si>
  <si>
    <t>Efectuar 2 proyectos de capacitación de innovación y buenas prácticas en la sociedad.</t>
  </si>
  <si>
    <t>C. Isabel Perez Hernandez
Coordinador Administrativo</t>
  </si>
  <si>
    <t>Enero a diciembre 2021</t>
  </si>
  <si>
    <t>Programa Operativo Anual 2021</t>
  </si>
  <si>
    <t>inscripcion de 1 alumnos</t>
  </si>
  <si>
    <t>inscripcion de 4 alumnos</t>
  </si>
  <si>
    <t>INSCRIPCION DE 44 ALUMNOS</t>
  </si>
  <si>
    <t>INSCRIPCION DE 17 ALUMNOS</t>
  </si>
  <si>
    <t>inscripcion de 19 alumnos</t>
  </si>
  <si>
    <t xml:space="preserve">DESCRIPCION DE ACTIVIDADES 2DO TRIMESTRE </t>
  </si>
  <si>
    <t>ABRIL (Cantidad)</t>
  </si>
  <si>
    <t>ABRIL (Descripción)</t>
  </si>
  <si>
    <t>MAYO (Cantidad)</t>
  </si>
  <si>
    <t>MAYO (Descripción)</t>
  </si>
  <si>
    <t>JUNIO (Cantidad)</t>
  </si>
  <si>
    <t>JUNIO (descripcion)</t>
  </si>
  <si>
    <t>SE REALIZO LA DONACION DEL TERRENO PARA LA CONSTRUCCION DE TECNOLOGICO EN APASEO EL GRANDE</t>
  </si>
  <si>
    <t>inscripcion de 12 alumnos</t>
  </si>
  <si>
    <t>inscripcion de 6 alumnos</t>
  </si>
  <si>
    <t>inscripcion de 9 alumnos</t>
  </si>
  <si>
    <t>inscripcion de 49 alumnos</t>
  </si>
  <si>
    <t>INSCRIPCION DE 12 ALUMNOS</t>
  </si>
  <si>
    <t>INSCRIPCION DE 19 ALUMNOS</t>
  </si>
  <si>
    <t xml:space="preserve">DESCRIPCION DE ACTIVIDADES 3ER TRIMESTRE </t>
  </si>
  <si>
    <t>JULIO (Cantidad)</t>
  </si>
  <si>
    <t>JULIO (Descripción)</t>
  </si>
  <si>
    <t>AGOSTO (Cantidad)</t>
  </si>
  <si>
    <t>AGOSTO (Descripción)</t>
  </si>
  <si>
    <t>SEPTIEMBRE (Cantidad)</t>
  </si>
  <si>
    <t>SEPTIEMBRE (descripcion)</t>
  </si>
  <si>
    <t>REALIZACION DE 7 ACTOS CIVICOS CONMEMORATIVOS POR EL MES PATRIO</t>
  </si>
  <si>
    <t>Actualizacion del padron</t>
  </si>
  <si>
    <t>Realizacion de la sesion de cierre del COMUPASE</t>
  </si>
  <si>
    <t>inscripcion de 5 alumnos</t>
  </si>
  <si>
    <t>inscripcion de 8 alumnos</t>
  </si>
  <si>
    <t>inscripcion de 17 alumnos</t>
  </si>
  <si>
    <t>INSCRIPCION DE 15 ALUMNOS</t>
  </si>
  <si>
    <t>INSCRIPCION DE 11 ALUMNOS</t>
  </si>
  <si>
    <t>153 ALUMNOS INSCRITOS</t>
  </si>
  <si>
    <t>OCTUBRE (Cantidad)</t>
  </si>
  <si>
    <t>OCTUBRE (Descripción)</t>
  </si>
  <si>
    <t>NOVIEMBRE(Cantidad)</t>
  </si>
  <si>
    <t>NOVIEMBRE(Descripción)</t>
  </si>
  <si>
    <t>DICIEMBRE (Cantidad)</t>
  </si>
  <si>
    <t>DICIEMBRE (descripcion)</t>
  </si>
  <si>
    <t>CAMPAÑA DONANANDO CONOCIMIENTOS</t>
  </si>
  <si>
    <t>REALIZACION DEL ACTO CIVICO DEL 20 DENOVIEMBRE</t>
  </si>
  <si>
    <t>SE LOGRO ELACERCAMIENTO PARA OFRECER PREPARATORIA ABIERTA A LA ADMINISTRACION PUBLICA MUNICPIAL</t>
  </si>
  <si>
    <t>INSCRIPCION DE 60 ALUMNOS</t>
  </si>
  <si>
    <t>INSCRIPCION DE 49 ALUMNOS</t>
  </si>
  <si>
    <t>INSCRIPCION DE 33 ALUMNOS</t>
  </si>
  <si>
    <t>INSCRIPCION DE 23 ALUMNOS</t>
  </si>
  <si>
    <t>INSCRIPCION DE 16 ALUMNOS</t>
  </si>
  <si>
    <t>INSCRIPCION DE 8 ALUMNOS</t>
  </si>
  <si>
    <t>INSCRIPCION DE 7 ALUMNOS</t>
  </si>
  <si>
    <t>INSCRIPCION DE 37 ALUMNOS</t>
  </si>
  <si>
    <t>INSCRIPCION DE 22 ALUMNOS</t>
  </si>
  <si>
    <t>INSCRIPCION DE 29 ALUMNOS</t>
  </si>
  <si>
    <t>INSCRIPCION DE 40 ALUMNOS</t>
  </si>
  <si>
    <t>SE GESTIONO EL PAGO DE LA INCOPORACION DEL IDIOMA ALEMAN AL CENTRO DE IDIOMAS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</si>
</sst>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1" x14ac:knownFonts="1">
    <font>
      <sz val="11"/>
      <color theme="1"/>
      <name val="Calibri"/>
      <family val="2"/>
      <scheme val="minor"/>
    </font>
    <font>
      <sz val="11"/>
      <color theme="0"/>
      <name val="Calibri"/>
      <family val="2"/>
      <scheme val="minor"/>
    </font>
    <font>
      <sz val="10"/>
      <color theme="1"/>
      <name val="Calibri"/>
      <family val="2"/>
      <scheme val="minor"/>
    </font>
    <font>
      <b/>
      <sz val="30"/>
      <color rgb="FFFFFFFF"/>
      <name val="Arial"/>
      <family val="2"/>
    </font>
    <font>
      <sz val="11"/>
      <color rgb="FF000000"/>
      <name val="Calibri"/>
      <family val="2"/>
    </font>
    <font>
      <b/>
      <sz val="8"/>
      <color rgb="FF000000"/>
      <name val="Arial"/>
      <family val="2"/>
    </font>
    <font>
      <b/>
      <sz val="8"/>
      <color theme="1"/>
      <name val="Arial"/>
      <family val="2"/>
    </font>
    <font>
      <b/>
      <sz val="8"/>
      <color rgb="FFFFFFFF"/>
      <name val="Arial"/>
      <family val="2"/>
    </font>
    <font>
      <b/>
      <sz val="9"/>
      <name val="Arial"/>
      <family val="2"/>
    </font>
    <font>
      <b/>
      <sz val="9"/>
      <color rgb="FF000000"/>
      <name val="Arial"/>
      <family val="2"/>
    </font>
    <font>
      <sz val="12"/>
      <color theme="0"/>
      <name val="Calibri"/>
      <family val="2"/>
      <scheme val="minor"/>
    </font>
    <font>
      <sz val="26"/>
      <color theme="0"/>
      <name val="Calibri"/>
      <family val="2"/>
      <scheme val="minor"/>
    </font>
    <font>
      <b/>
      <sz val="20"/>
      <color rgb="FFFFFFFF"/>
      <name val="Arial"/>
      <family val="2"/>
    </font>
    <font>
      <b/>
      <sz val="8"/>
      <color theme="1"/>
      <name val="Calibri"/>
      <family val="2"/>
      <scheme val="minor"/>
    </font>
    <font>
      <sz val="10"/>
      <color rgb="FFFF0000"/>
      <name val="Calibri"/>
      <family val="2"/>
      <scheme val="minor"/>
    </font>
    <font>
      <b/>
      <sz val="9"/>
      <color theme="1"/>
      <name val="Arial"/>
      <family val="2"/>
    </font>
    <font>
      <b/>
      <sz val="9"/>
      <color theme="1"/>
      <name val="Calibri"/>
      <family val="2"/>
      <scheme val="minor"/>
    </font>
    <font>
      <b/>
      <sz val="8"/>
      <color theme="0"/>
      <name val="Arial"/>
      <family val="2"/>
    </font>
    <font>
      <sz val="10"/>
      <name val="Arial"/>
      <family val="2"/>
    </font>
    <font>
      <b/>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b/>
      <sz val="1"/>
      <name val="Arial"/>
      <family val="2"/>
    </font>
    <font>
      <sz val="16"/>
      <color theme="0"/>
      <name val="Calibri"/>
      <family val="2"/>
      <scheme val="minor"/>
    </font>
    <font>
      <b/>
      <sz val="14"/>
      <color rgb="FFFFFFFF"/>
      <name val="Arial"/>
      <family val="2"/>
    </font>
    <font>
      <sz val="36"/>
      <color theme="0"/>
      <name val="Calibri"/>
      <family val="2"/>
      <scheme val="minor"/>
    </font>
    <font>
      <sz val="36"/>
      <color theme="1"/>
      <name val="Calibri"/>
      <family val="2"/>
      <scheme val="minor"/>
    </font>
    <font>
      <b/>
      <sz val="30"/>
      <color theme="0"/>
      <name val="Calibri"/>
      <family val="2"/>
      <scheme val="minor"/>
    </font>
    <font>
      <b/>
      <sz val="10"/>
      <color theme="1"/>
      <name val="Calibri"/>
      <family val="2"/>
      <scheme val="minor"/>
    </font>
    <font>
      <sz val="9"/>
      <color theme="1"/>
      <name val="Arial"/>
      <family val="2"/>
    </font>
    <font>
      <sz val="9"/>
      <color rgb="FF000000"/>
      <name val="Arial"/>
      <family val="2"/>
    </font>
    <font>
      <b/>
      <sz val="11"/>
      <color theme="1"/>
      <name val="Arial Narrow"/>
      <family val="2"/>
    </font>
    <font>
      <sz val="8"/>
      <color theme="1"/>
      <name val="Arial"/>
      <family val="2"/>
    </font>
    <font>
      <sz val="8"/>
      <color rgb="FFFF0000"/>
      <name val="Arial"/>
      <family val="2"/>
    </font>
    <font>
      <sz val="8"/>
      <color rgb="FF000000"/>
      <name val="Arial"/>
      <family val="2"/>
    </font>
    <font>
      <sz val="8"/>
      <name val="Arial"/>
      <family val="2"/>
    </font>
    <font>
      <sz val="11"/>
      <color theme="1"/>
      <name val="Calibri"/>
      <family val="2"/>
      <scheme val="minor"/>
    </font>
    <font>
      <sz val="9"/>
      <color theme="1"/>
      <name val="Calibri"/>
      <family val="2"/>
      <scheme val="minor"/>
    </font>
  </fonts>
  <fills count="33">
    <fill>
      <patternFill patternType="none"/>
    </fill>
    <fill>
      <patternFill patternType="gray125"/>
    </fill>
    <fill>
      <patternFill patternType="solid">
        <fgColor rgb="FF9BBB59"/>
        <bgColor rgb="FF9BBB59"/>
      </patternFill>
    </fill>
    <fill>
      <patternFill patternType="solid">
        <fgColor theme="1"/>
        <bgColor indexed="64"/>
      </patternFill>
    </fill>
    <fill>
      <patternFill patternType="solid">
        <fgColor rgb="FF92D05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6" tint="-0.249977111117893"/>
        <bgColor rgb="FF9BBB59"/>
      </patternFill>
    </fill>
    <fill>
      <patternFill patternType="solid">
        <fgColor theme="6" tint="0.39997558519241921"/>
        <bgColor rgb="FF9BBB59"/>
      </patternFill>
    </fill>
    <fill>
      <patternFill patternType="solid">
        <fgColor rgb="FFFF0000"/>
        <bgColor indexed="64"/>
      </patternFill>
    </fill>
    <fill>
      <patternFill patternType="solid">
        <fgColor theme="6" tint="0.79998168889431442"/>
        <bgColor indexed="64"/>
      </patternFill>
    </fill>
    <fill>
      <patternFill patternType="solid">
        <fgColor theme="1"/>
        <bgColor rgb="FF9BBB59"/>
      </patternFill>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rgb="FF92D050"/>
        <bgColor rgb="FF9BBB59"/>
      </patternFill>
    </fill>
    <fill>
      <patternFill patternType="solid">
        <fgColor rgb="FFFFC000"/>
        <bgColor indexed="64"/>
      </patternFill>
    </fill>
    <fill>
      <patternFill patternType="solid">
        <fgColor theme="9" tint="-0.499984740745262"/>
        <bgColor indexed="64"/>
      </patternFill>
    </fill>
    <fill>
      <patternFill patternType="solid">
        <fgColor theme="2" tint="-0.49998474074526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rgb="FFFF9900"/>
        <bgColor indexed="64"/>
      </patternFill>
    </fill>
    <fill>
      <patternFill patternType="solid">
        <fgColor theme="9"/>
        <bgColor indexed="64"/>
      </patternFill>
    </fill>
    <fill>
      <patternFill patternType="solid">
        <fgColor theme="9" tint="0.39997558519241921"/>
        <bgColor indexed="64"/>
      </patternFill>
    </fill>
    <fill>
      <patternFill patternType="solid">
        <fgColor rgb="FFEB700B"/>
        <bgColor indexed="64"/>
      </patternFill>
    </fill>
    <fill>
      <patternFill patternType="solid">
        <fgColor rgb="FF00B050"/>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rgb="FF7CBF33"/>
        <bgColor indexed="64"/>
      </patternFill>
    </fill>
    <fill>
      <patternFill patternType="solid">
        <fgColor rgb="FF0099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rgb="FF000000"/>
      </left>
      <right/>
      <top style="thin">
        <color rgb="FF000000"/>
      </top>
      <bottom/>
      <diagonal/>
    </border>
    <border>
      <left style="medium">
        <color rgb="FF000000"/>
      </left>
      <right style="medium">
        <color rgb="FF000000"/>
      </right>
      <top style="medium">
        <color rgb="FF000000"/>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diagonal/>
    </border>
  </borders>
  <cellStyleXfs count="4">
    <xf numFmtId="0" fontId="0" fillId="0" borderId="0"/>
    <xf numFmtId="0" fontId="18" fillId="0" borderId="0"/>
    <xf numFmtId="0" fontId="18" fillId="0" borderId="0"/>
    <xf numFmtId="9" fontId="39" fillId="0" borderId="0" applyFont="0" applyFill="0" applyBorder="0" applyAlignment="0" applyProtection="0"/>
  </cellStyleXfs>
  <cellXfs count="249">
    <xf numFmtId="0" fontId="0" fillId="0" borderId="0" xfId="0"/>
    <xf numFmtId="0" fontId="6" fillId="5" borderId="0" xfId="0" applyFont="1" applyFill="1"/>
    <xf numFmtId="0" fontId="6" fillId="5" borderId="0" xfId="0" applyFont="1" applyFill="1" applyAlignment="1">
      <alignment wrapText="1"/>
    </xf>
    <xf numFmtId="0" fontId="6" fillId="5" borderId="1" xfId="0" applyFont="1" applyFill="1" applyBorder="1" applyAlignment="1">
      <alignment wrapText="1"/>
    </xf>
    <xf numFmtId="0" fontId="6" fillId="6" borderId="1" xfId="0" applyFont="1" applyFill="1" applyBorder="1"/>
    <xf numFmtId="0" fontId="6" fillId="6" borderId="0" xfId="0" applyFont="1" applyFill="1" applyAlignment="1">
      <alignment wrapText="1"/>
    </xf>
    <xf numFmtId="0" fontId="6" fillId="5" borderId="2" xfId="0" applyFont="1" applyFill="1" applyBorder="1" applyAlignment="1">
      <alignment wrapText="1"/>
    </xf>
    <xf numFmtId="0" fontId="6" fillId="6" borderId="2" xfId="0" applyFont="1" applyFill="1" applyBorder="1"/>
    <xf numFmtId="0" fontId="6" fillId="6" borderId="2" xfId="0" applyFont="1" applyFill="1" applyBorder="1" applyAlignment="1">
      <alignment wrapText="1"/>
    </xf>
    <xf numFmtId="0" fontId="6" fillId="5" borderId="2" xfId="0" applyFont="1" applyFill="1" applyBorder="1"/>
    <xf numFmtId="0" fontId="5" fillId="9"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vertical="center" wrapText="1"/>
    </xf>
    <xf numFmtId="0" fontId="0" fillId="12" borderId="1" xfId="0" applyFill="1" applyBorder="1"/>
    <xf numFmtId="0" fontId="0" fillId="3" borderId="0" xfId="0" applyFill="1"/>
    <xf numFmtId="0" fontId="7" fillId="2" borderId="6" xfId="0" applyFont="1" applyFill="1" applyBorder="1" applyAlignment="1">
      <alignment horizontal="center" vertical="center" wrapText="1"/>
    </xf>
    <xf numFmtId="0" fontId="8" fillId="14" borderId="7" xfId="0" applyFont="1" applyFill="1" applyBorder="1" applyAlignment="1">
      <alignment horizontal="right" vertical="center" wrapText="1"/>
    </xf>
    <xf numFmtId="0" fontId="9" fillId="0" borderId="8" xfId="0" applyFont="1" applyBorder="1" applyAlignment="1">
      <alignment horizontal="center" vertical="center"/>
    </xf>
    <xf numFmtId="0" fontId="8" fillId="15" borderId="7" xfId="0" applyFont="1" applyFill="1" applyBorder="1" applyAlignment="1">
      <alignment horizontal="right" vertical="center" wrapText="1"/>
    </xf>
    <xf numFmtId="0" fontId="9" fillId="0" borderId="9" xfId="0" applyFont="1" applyBorder="1" applyAlignment="1">
      <alignment horizontal="center" vertical="center"/>
    </xf>
    <xf numFmtId="0" fontId="8" fillId="16" borderId="10" xfId="0" applyFont="1" applyFill="1" applyBorder="1" applyAlignment="1">
      <alignment horizontal="right" vertical="center" wrapText="1"/>
    </xf>
    <xf numFmtId="0" fontId="9" fillId="0" borderId="11" xfId="0" applyFont="1" applyBorder="1" applyAlignment="1">
      <alignment horizontal="center" vertical="center"/>
    </xf>
    <xf numFmtId="0" fontId="3" fillId="13" borderId="0" xfId="0" applyFont="1" applyFill="1" applyBorder="1" applyAlignment="1">
      <alignment vertical="center" wrapText="1"/>
    </xf>
    <xf numFmtId="0" fontId="11" fillId="3" borderId="0" xfId="0" applyFont="1" applyFill="1" applyAlignment="1"/>
    <xf numFmtId="0" fontId="5" fillId="10" borderId="1" xfId="0" applyFont="1" applyFill="1" applyBorder="1" applyAlignment="1">
      <alignment horizontal="center" vertical="center" wrapText="1"/>
    </xf>
    <xf numFmtId="0" fontId="1" fillId="3" borderId="0" xfId="0" applyFont="1" applyFill="1" applyAlignment="1"/>
    <xf numFmtId="0" fontId="6" fillId="6" borderId="0" xfId="0" applyFont="1" applyFill="1" applyBorder="1" applyAlignment="1">
      <alignment wrapText="1"/>
    </xf>
    <xf numFmtId="0" fontId="8" fillId="16" borderId="14" xfId="0" applyFont="1" applyFill="1" applyBorder="1" applyAlignment="1">
      <alignment horizontal="right" vertical="center" wrapText="1"/>
    </xf>
    <xf numFmtId="0" fontId="9" fillId="0" borderId="15" xfId="0" applyFont="1" applyBorder="1" applyAlignment="1">
      <alignment horizontal="center" vertical="center"/>
    </xf>
    <xf numFmtId="0" fontId="14" fillId="11" borderId="1" xfId="0" applyFont="1" applyFill="1" applyBorder="1"/>
    <xf numFmtId="0" fontId="5" fillId="17" borderId="0"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6" fillId="5" borderId="2" xfId="0" applyFont="1" applyFill="1" applyBorder="1" applyAlignment="1"/>
    <xf numFmtId="0" fontId="5" fillId="9" borderId="16" xfId="0" applyFont="1" applyFill="1" applyBorder="1" applyAlignment="1">
      <alignment horizontal="center" vertical="center" wrapText="1"/>
    </xf>
    <xf numFmtId="0" fontId="13" fillId="6" borderId="2" xfId="0" applyFont="1" applyFill="1" applyBorder="1" applyAlignment="1">
      <alignment wrapText="1"/>
    </xf>
    <xf numFmtId="0" fontId="13" fillId="5" borderId="2" xfId="0" applyFont="1" applyFill="1" applyBorder="1" applyAlignment="1">
      <alignment wrapText="1"/>
    </xf>
    <xf numFmtId="0" fontId="6" fillId="6" borderId="2" xfId="0" applyFont="1" applyFill="1" applyBorder="1" applyAlignment="1"/>
    <xf numFmtId="0" fontId="5" fillId="10"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10" fillId="3" borderId="0" xfId="0" applyFont="1" applyFill="1" applyAlignment="1"/>
    <xf numFmtId="2" fontId="17" fillId="18" borderId="22" xfId="1" applyNumberFormat="1" applyFont="1" applyFill="1" applyBorder="1" applyAlignment="1">
      <alignment horizontal="center" vertical="center" wrapText="1"/>
    </xf>
    <xf numFmtId="2" fontId="17" fillId="24" borderId="2" xfId="0" applyNumberFormat="1" applyFont="1" applyFill="1" applyBorder="1" applyAlignment="1">
      <alignment vertical="center" wrapText="1"/>
    </xf>
    <xf numFmtId="2" fontId="17" fillId="24" borderId="23" xfId="0" applyNumberFormat="1" applyFont="1" applyFill="1" applyBorder="1" applyAlignment="1">
      <alignment vertical="center" wrapText="1"/>
    </xf>
    <xf numFmtId="0" fontId="2" fillId="6" borderId="1" xfId="0" applyFont="1" applyFill="1" applyBorder="1"/>
    <xf numFmtId="0" fontId="2" fillId="6" borderId="1" xfId="0" applyFont="1" applyFill="1" applyBorder="1" applyAlignment="1">
      <alignment wrapText="1"/>
    </xf>
    <xf numFmtId="2" fontId="17" fillId="22" borderId="2" xfId="0" applyNumberFormat="1" applyFont="1" applyFill="1" applyBorder="1" applyAlignment="1">
      <alignment vertical="center" wrapText="1"/>
    </xf>
    <xf numFmtId="2" fontId="17" fillId="19" borderId="2" xfId="1" applyNumberFormat="1" applyFont="1" applyFill="1" applyBorder="1" applyAlignment="1">
      <alignment vertical="center" wrapText="1"/>
    </xf>
    <xf numFmtId="2" fontId="17" fillId="18" borderId="2" xfId="0" applyNumberFormat="1" applyFont="1" applyFill="1" applyBorder="1" applyAlignment="1">
      <alignment vertical="top" wrapText="1"/>
    </xf>
    <xf numFmtId="2" fontId="17" fillId="18" borderId="2" xfId="1" applyNumberFormat="1" applyFont="1" applyFill="1" applyBorder="1" applyAlignment="1">
      <alignment horizontal="center" vertical="center" wrapText="1"/>
    </xf>
    <xf numFmtId="0" fontId="0" fillId="6" borderId="1" xfId="0" applyFill="1" applyBorder="1"/>
    <xf numFmtId="0" fontId="20" fillId="4" borderId="0" xfId="2" applyFont="1" applyFill="1" applyBorder="1" applyAlignment="1">
      <alignment horizontal="justify" vertical="top" wrapText="1"/>
    </xf>
    <xf numFmtId="0" fontId="21" fillId="0" borderId="0" xfId="0" applyFont="1" applyAlignment="1">
      <alignment horizontal="justify" vertical="top" wrapText="1"/>
    </xf>
    <xf numFmtId="0" fontId="23" fillId="0" borderId="0" xfId="0" applyFont="1" applyAlignment="1">
      <alignment horizontal="justify" vertical="top" wrapText="1"/>
    </xf>
    <xf numFmtId="0" fontId="24" fillId="0" borderId="0" xfId="0" applyFont="1" applyAlignment="1">
      <alignment horizontal="justify" vertical="top" wrapText="1"/>
    </xf>
    <xf numFmtId="0" fontId="20" fillId="25" borderId="0" xfId="2" applyFont="1" applyFill="1" applyBorder="1" applyAlignment="1">
      <alignment horizontal="justify" vertical="top" wrapText="1"/>
    </xf>
    <xf numFmtId="0" fontId="20" fillId="0" borderId="0" xfId="2" applyFont="1" applyFill="1" applyBorder="1" applyAlignment="1">
      <alignment horizontal="justify" vertical="top" wrapText="1"/>
    </xf>
    <xf numFmtId="0" fontId="29" fillId="3" borderId="0" xfId="0" applyFont="1" applyFill="1"/>
    <xf numFmtId="2" fontId="17" fillId="24" borderId="1" xfId="0" applyNumberFormat="1" applyFont="1" applyFill="1" applyBorder="1" applyAlignment="1">
      <alignment vertical="center" wrapText="1"/>
    </xf>
    <xf numFmtId="0" fontId="15" fillId="0" borderId="0" xfId="0" applyFont="1" applyAlignment="1">
      <alignment horizontal="left" vertical="center"/>
    </xf>
    <xf numFmtId="0" fontId="32" fillId="0" borderId="0" xfId="0" applyFont="1" applyAlignment="1">
      <alignment horizontal="left" vertical="center"/>
    </xf>
    <xf numFmtId="2" fontId="17" fillId="26" borderId="2" xfId="0" applyNumberFormat="1" applyFont="1" applyFill="1" applyBorder="1" applyAlignment="1">
      <alignment vertical="center" wrapText="1"/>
    </xf>
    <xf numFmtId="2" fontId="17" fillId="26" borderId="23" xfId="0" applyNumberFormat="1" applyFont="1" applyFill="1" applyBorder="1" applyAlignment="1">
      <alignment vertical="center" wrapText="1"/>
    </xf>
    <xf numFmtId="0" fontId="0" fillId="0" borderId="0" xfId="0" applyAlignment="1">
      <alignment horizontal="left"/>
    </xf>
    <xf numFmtId="0" fontId="33" fillId="0" borderId="0" xfId="0" applyFont="1" applyAlignment="1">
      <alignment horizontal="left" vertical="center"/>
    </xf>
    <xf numFmtId="0" fontId="23" fillId="0" borderId="0" xfId="0" applyFont="1" applyAlignment="1">
      <alignment horizontal="justify" vertical="top"/>
    </xf>
    <xf numFmtId="0" fontId="23" fillId="0" borderId="0" xfId="0" applyFont="1" applyAlignment="1">
      <alignment horizontal="left" vertical="center"/>
    </xf>
    <xf numFmtId="2" fontId="17" fillId="27" borderId="1" xfId="0" applyNumberFormat="1" applyFont="1" applyFill="1" applyBorder="1" applyAlignment="1">
      <alignment vertical="center" wrapText="1"/>
    </xf>
    <xf numFmtId="0" fontId="34" fillId="0" borderId="0" xfId="0" applyFont="1"/>
    <xf numFmtId="0" fontId="3" fillId="13" borderId="0" xfId="0" applyFont="1" applyFill="1" applyBorder="1" applyAlignment="1">
      <alignment horizontal="center" vertical="center" wrapText="1"/>
    </xf>
    <xf numFmtId="0" fontId="11" fillId="3" borderId="0" xfId="0" applyFont="1" applyFill="1" applyAlignment="1">
      <alignment horizontal="center"/>
    </xf>
    <xf numFmtId="0" fontId="35" fillId="8" borderId="1" xfId="0" applyFont="1" applyFill="1" applyBorder="1"/>
    <xf numFmtId="0" fontId="36" fillId="11" borderId="1" xfId="0" applyFont="1" applyFill="1" applyBorder="1"/>
    <xf numFmtId="0" fontId="35" fillId="11" borderId="1" xfId="0" applyFont="1" applyFill="1" applyBorder="1"/>
    <xf numFmtId="0" fontId="36" fillId="28" borderId="1" xfId="0" applyFont="1" applyFill="1" applyBorder="1"/>
    <xf numFmtId="0" fontId="11" fillId="7" borderId="0" xfId="0" applyFont="1" applyFill="1" applyAlignment="1"/>
    <xf numFmtId="0" fontId="0" fillId="7" borderId="0" xfId="0" applyFill="1"/>
    <xf numFmtId="0" fontId="35" fillId="6" borderId="1" xfId="0" applyFont="1" applyFill="1" applyBorder="1"/>
    <xf numFmtId="0" fontId="35" fillId="6" borderId="2" xfId="0" applyFont="1" applyFill="1" applyBorder="1" applyAlignment="1">
      <alignment vertical="center" wrapText="1"/>
    </xf>
    <xf numFmtId="0" fontId="2" fillId="6" borderId="1" xfId="0" applyFont="1" applyFill="1" applyBorder="1" applyAlignment="1">
      <alignment horizontal="center" vertical="center" wrapText="1"/>
    </xf>
    <xf numFmtId="0" fontId="38" fillId="6" borderId="1" xfId="0" applyFont="1" applyFill="1" applyBorder="1"/>
    <xf numFmtId="0" fontId="38" fillId="6" borderId="2" xfId="0" applyFont="1" applyFill="1" applyBorder="1" applyAlignment="1">
      <alignment wrapText="1"/>
    </xf>
    <xf numFmtId="0" fontId="35" fillId="6" borderId="1" xfId="0" applyFont="1" applyFill="1" applyBorder="1" applyAlignment="1">
      <alignment wrapText="1"/>
    </xf>
    <xf numFmtId="0" fontId="35" fillId="6" borderId="1" xfId="0" applyFont="1" applyFill="1" applyBorder="1" applyAlignment="1">
      <alignment horizontal="center" vertical="center" wrapText="1"/>
    </xf>
    <xf numFmtId="0" fontId="0" fillId="6" borderId="0" xfId="0" applyFill="1"/>
    <xf numFmtId="0" fontId="35" fillId="5" borderId="1" xfId="0" applyFont="1" applyFill="1" applyBorder="1"/>
    <xf numFmtId="0" fontId="35" fillId="5" borderId="2" xfId="0" applyFont="1" applyFill="1" applyBorder="1" applyAlignment="1">
      <alignment vertical="center" wrapText="1"/>
    </xf>
    <xf numFmtId="0" fontId="2" fillId="5" borderId="1" xfId="0" applyFont="1" applyFill="1" applyBorder="1" applyAlignment="1">
      <alignment horizontal="center" vertical="center" wrapText="1"/>
    </xf>
    <xf numFmtId="0" fontId="38" fillId="5" borderId="1" xfId="0" applyFont="1" applyFill="1" applyBorder="1"/>
    <xf numFmtId="0" fontId="38" fillId="5" borderId="2" xfId="0" applyFont="1" applyFill="1" applyBorder="1" applyAlignment="1">
      <alignment wrapText="1"/>
    </xf>
    <xf numFmtId="0" fontId="35" fillId="5" borderId="1" xfId="0" applyFont="1" applyFill="1" applyBorder="1" applyAlignment="1">
      <alignment wrapText="1"/>
    </xf>
    <xf numFmtId="0" fontId="35" fillId="5" borderId="1" xfId="0" applyFont="1" applyFill="1" applyBorder="1" applyAlignment="1">
      <alignment horizontal="center" vertical="center" wrapText="1"/>
    </xf>
    <xf numFmtId="0" fontId="0" fillId="5" borderId="0" xfId="0" applyFill="1"/>
    <xf numFmtId="0" fontId="28" fillId="3" borderId="0" xfId="0" applyFont="1" applyFill="1" applyAlignment="1">
      <alignment horizontal="center"/>
    </xf>
    <xf numFmtId="0" fontId="0" fillId="3" borderId="0" xfId="0" applyFill="1" applyAlignment="1">
      <alignment horizontal="center"/>
    </xf>
    <xf numFmtId="0" fontId="6" fillId="5" borderId="1" xfId="0" applyFont="1" applyFill="1" applyBorder="1" applyAlignment="1">
      <alignment horizontal="center" wrapText="1"/>
    </xf>
    <xf numFmtId="0" fontId="0" fillId="0" borderId="0" xfId="0" applyAlignment="1">
      <alignment horizontal="center"/>
    </xf>
    <xf numFmtId="0" fontId="35" fillId="6" borderId="1" xfId="0" applyFont="1" applyFill="1" applyBorder="1" applyAlignment="1">
      <alignment horizontal="center"/>
    </xf>
    <xf numFmtId="0" fontId="35" fillId="6" borderId="2" xfId="0" applyFont="1" applyFill="1" applyBorder="1" applyAlignment="1">
      <alignment vertical="center"/>
    </xf>
    <xf numFmtId="0" fontId="35" fillId="5" borderId="1" xfId="0" applyFont="1" applyFill="1" applyBorder="1" applyAlignment="1">
      <alignment horizontal="center"/>
    </xf>
    <xf numFmtId="0" fontId="35" fillId="5" borderId="2" xfId="0" applyFont="1" applyFill="1" applyBorder="1" applyAlignment="1">
      <alignment vertical="center"/>
    </xf>
    <xf numFmtId="0" fontId="35" fillId="5" borderId="24" xfId="0" applyFont="1" applyFill="1" applyBorder="1" applyAlignment="1">
      <alignment vertical="center" wrapText="1"/>
    </xf>
    <xf numFmtId="0" fontId="35" fillId="5" borderId="1" xfId="0" applyFont="1" applyFill="1" applyBorder="1" applyAlignment="1">
      <alignment vertical="center" wrapText="1"/>
    </xf>
    <xf numFmtId="0" fontId="37" fillId="5" borderId="1" xfId="0" applyFont="1" applyFill="1" applyBorder="1" applyAlignment="1">
      <alignment vertical="center" wrapText="1"/>
    </xf>
    <xf numFmtId="0" fontId="35" fillId="5" borderId="2" xfId="0" applyFont="1" applyFill="1" applyBorder="1"/>
    <xf numFmtId="0" fontId="2" fillId="5" borderId="1" xfId="0" applyFont="1" applyFill="1" applyBorder="1" applyAlignment="1">
      <alignment horizontal="justify" vertical="center" wrapText="1"/>
    </xf>
    <xf numFmtId="0" fontId="2" fillId="5" borderId="2" xfId="0" applyFont="1" applyFill="1" applyBorder="1" applyAlignment="1">
      <alignment vertical="center" wrapText="1"/>
    </xf>
    <xf numFmtId="0" fontId="35" fillId="6" borderId="2" xfId="0" applyFont="1" applyFill="1" applyBorder="1" applyAlignment="1"/>
    <xf numFmtId="0" fontId="35" fillId="6" borderId="2" xfId="0" applyFont="1" applyFill="1" applyBorder="1" applyAlignment="1">
      <alignment wrapText="1"/>
    </xf>
    <xf numFmtId="0" fontId="35" fillId="6" borderId="24" xfId="0" applyFont="1" applyFill="1" applyBorder="1" applyAlignment="1"/>
    <xf numFmtId="0" fontId="35" fillId="6" borderId="24" xfId="0" applyFont="1" applyFill="1" applyBorder="1" applyAlignment="1">
      <alignment horizontal="center"/>
    </xf>
    <xf numFmtId="0" fontId="35" fillId="6" borderId="24" xfId="0" applyFont="1" applyFill="1" applyBorder="1" applyAlignment="1">
      <alignment vertical="center" wrapText="1"/>
    </xf>
    <xf numFmtId="0" fontId="35" fillId="6" borderId="1" xfId="0" applyFont="1" applyFill="1" applyBorder="1" applyAlignment="1">
      <alignment vertical="center" wrapText="1"/>
    </xf>
    <xf numFmtId="0" fontId="35" fillId="6" borderId="1" xfId="0" applyFont="1" applyFill="1" applyBorder="1" applyAlignment="1">
      <alignment vertical="center"/>
    </xf>
    <xf numFmtId="0" fontId="2" fillId="6" borderId="24" xfId="0" applyFont="1" applyFill="1" applyBorder="1" applyAlignment="1">
      <alignment vertical="center" wrapText="1"/>
    </xf>
    <xf numFmtId="0" fontId="31" fillId="6" borderId="24" xfId="0" applyFont="1" applyFill="1" applyBorder="1" applyAlignment="1">
      <alignment vertical="center" wrapText="1"/>
    </xf>
    <xf numFmtId="0" fontId="35" fillId="5" borderId="12" xfId="0" applyFont="1" applyFill="1" applyBorder="1" applyAlignment="1">
      <alignment vertical="center" wrapText="1"/>
    </xf>
    <xf numFmtId="0" fontId="2" fillId="5" borderId="1" xfId="0" applyFont="1" applyFill="1" applyBorder="1" applyAlignment="1">
      <alignment wrapText="1"/>
    </xf>
    <xf numFmtId="0" fontId="0" fillId="5" borderId="1" xfId="0" applyFill="1" applyBorder="1"/>
    <xf numFmtId="3" fontId="2" fillId="6" borderId="1" xfId="0" applyNumberFormat="1" applyFont="1" applyFill="1" applyBorder="1"/>
    <xf numFmtId="3" fontId="2" fillId="6" borderId="1" xfId="0" applyNumberFormat="1" applyFont="1" applyFill="1" applyBorder="1" applyAlignment="1">
      <alignment wrapText="1"/>
    </xf>
    <xf numFmtId="0" fontId="0" fillId="6" borderId="1" xfId="0" applyFill="1" applyBorder="1" applyAlignment="1">
      <alignment wrapText="1"/>
    </xf>
    <xf numFmtId="0" fontId="2" fillId="5" borderId="1" xfId="0" applyFont="1" applyFill="1" applyBorder="1"/>
    <xf numFmtId="0" fontId="0" fillId="5" borderId="1" xfId="0" applyFill="1" applyBorder="1" applyAlignment="1">
      <alignment wrapText="1"/>
    </xf>
    <xf numFmtId="0" fontId="0" fillId="5" borderId="1" xfId="0" applyFill="1" applyBorder="1" applyAlignment="1">
      <alignment horizontal="center" wrapText="1"/>
    </xf>
    <xf numFmtId="2" fontId="0" fillId="6" borderId="1" xfId="0" applyNumberFormat="1" applyFill="1" applyBorder="1"/>
    <xf numFmtId="2" fontId="0" fillId="0" borderId="0" xfId="0" applyNumberFormat="1"/>
    <xf numFmtId="0" fontId="2" fillId="7" borderId="12" xfId="0" applyFont="1" applyFill="1" applyBorder="1"/>
    <xf numFmtId="0" fontId="0" fillId="6" borderId="1" xfId="0" applyFill="1" applyBorder="1" applyAlignment="1">
      <alignment horizontal="left" wrapText="1"/>
    </xf>
    <xf numFmtId="0" fontId="14" fillId="28" borderId="1" xfId="0" applyFont="1" applyFill="1" applyBorder="1"/>
    <xf numFmtId="0" fontId="0" fillId="8" borderId="1" xfId="0" applyFill="1" applyBorder="1"/>
    <xf numFmtId="0" fontId="0" fillId="11" borderId="1" xfId="0" applyFill="1" applyBorder="1"/>
    <xf numFmtId="0" fontId="35" fillId="12" borderId="1" xfId="0" applyFont="1" applyFill="1" applyBorder="1" applyAlignment="1">
      <alignment horizontal="center" vertical="center" wrapText="1"/>
    </xf>
    <xf numFmtId="0" fontId="35" fillId="12" borderId="1" xfId="0" applyFont="1" applyFill="1" applyBorder="1"/>
    <xf numFmtId="0" fontId="2" fillId="12" borderId="1" xfId="0" applyFont="1" applyFill="1" applyBorder="1" applyAlignment="1">
      <alignment wrapText="1"/>
    </xf>
    <xf numFmtId="0" fontId="0" fillId="12" borderId="0" xfId="0" applyFill="1"/>
    <xf numFmtId="0" fontId="0" fillId="12" borderId="1" xfId="0" applyFill="1" applyBorder="1" applyAlignment="1">
      <alignment horizontal="left" wrapText="1"/>
    </xf>
    <xf numFmtId="0" fontId="0" fillId="12" borderId="1" xfId="0" applyFill="1" applyBorder="1" applyAlignment="1">
      <alignment wrapText="1"/>
    </xf>
    <xf numFmtId="0" fontId="2" fillId="12" borderId="1" xfId="0" applyFont="1" applyFill="1" applyBorder="1"/>
    <xf numFmtId="0" fontId="35" fillId="29" borderId="1" xfId="0" applyFont="1" applyFill="1" applyBorder="1" applyAlignment="1">
      <alignment horizontal="center" vertical="center" wrapText="1"/>
    </xf>
    <xf numFmtId="0" fontId="35" fillId="29" borderId="1" xfId="0" applyFont="1" applyFill="1" applyBorder="1"/>
    <xf numFmtId="0" fontId="2" fillId="29" borderId="1" xfId="0" applyFont="1" applyFill="1" applyBorder="1" applyAlignment="1">
      <alignment wrapText="1"/>
    </xf>
    <xf numFmtId="0" fontId="0" fillId="29" borderId="0" xfId="0" applyFill="1"/>
    <xf numFmtId="0" fontId="0" fillId="29" borderId="1" xfId="0" applyFill="1" applyBorder="1" applyAlignment="1">
      <alignment horizontal="left" wrapText="1"/>
    </xf>
    <xf numFmtId="0" fontId="0" fillId="29" borderId="1" xfId="0" applyFill="1" applyBorder="1"/>
    <xf numFmtId="0" fontId="0" fillId="29" borderId="1" xfId="0" applyFill="1" applyBorder="1" applyAlignment="1">
      <alignment wrapText="1"/>
    </xf>
    <xf numFmtId="0" fontId="2" fillId="29" borderId="1" xfId="0" applyFont="1" applyFill="1" applyBorder="1"/>
    <xf numFmtId="0" fontId="0" fillId="5" borderId="1" xfId="0" applyFill="1" applyBorder="1" applyAlignment="1">
      <alignment horizontal="left" wrapText="1"/>
    </xf>
    <xf numFmtId="0" fontId="35" fillId="30" borderId="1" xfId="0" applyFont="1" applyFill="1" applyBorder="1" applyAlignment="1">
      <alignment horizontal="center" vertical="center" wrapText="1"/>
    </xf>
    <xf numFmtId="0" fontId="35" fillId="30" borderId="1" xfId="0" applyFont="1" applyFill="1" applyBorder="1"/>
    <xf numFmtId="0" fontId="2" fillId="30" borderId="1" xfId="0" applyFont="1" applyFill="1" applyBorder="1" applyAlignment="1">
      <alignment wrapText="1"/>
    </xf>
    <xf numFmtId="0" fontId="0" fillId="30" borderId="0" xfId="0" applyFill="1"/>
    <xf numFmtId="0" fontId="0" fillId="30" borderId="1" xfId="0" applyFill="1" applyBorder="1" applyAlignment="1">
      <alignment horizontal="left" wrapText="1"/>
    </xf>
    <xf numFmtId="0" fontId="0" fillId="30" borderId="1" xfId="0" applyFill="1" applyBorder="1"/>
    <xf numFmtId="0" fontId="0" fillId="30" borderId="1" xfId="0" applyFill="1" applyBorder="1" applyAlignment="1">
      <alignment wrapText="1"/>
    </xf>
    <xf numFmtId="0" fontId="2" fillId="30" borderId="1" xfId="0" applyFont="1" applyFill="1" applyBorder="1"/>
    <xf numFmtId="0" fontId="35" fillId="29" borderId="1" xfId="0" applyFont="1" applyFill="1" applyBorder="1" applyAlignment="1">
      <alignment wrapText="1"/>
    </xf>
    <xf numFmtId="0" fontId="0" fillId="4" borderId="0" xfId="0" applyFill="1"/>
    <xf numFmtId="0" fontId="12" fillId="13" borderId="0" xfId="0" applyFont="1" applyFill="1" applyBorder="1" applyAlignment="1">
      <alignment horizontal="center" vertical="center" wrapText="1"/>
    </xf>
    <xf numFmtId="0" fontId="2" fillId="5" borderId="1" xfId="0" quotePrefix="1" applyFont="1" applyFill="1" applyBorder="1"/>
    <xf numFmtId="0" fontId="7" fillId="2" borderId="0" xfId="0" applyFont="1" applyFill="1" applyBorder="1" applyAlignment="1">
      <alignment horizontal="center" vertical="center" wrapText="1"/>
    </xf>
    <xf numFmtId="0" fontId="9" fillId="0" borderId="0" xfId="0" applyFont="1" applyBorder="1" applyAlignment="1">
      <alignment horizontal="center" vertical="center"/>
    </xf>
    <xf numFmtId="0" fontId="35" fillId="28" borderId="1" xfId="0" applyFont="1" applyFill="1" applyBorder="1"/>
    <xf numFmtId="0" fontId="10" fillId="3" borderId="0" xfId="0" applyFont="1" applyFill="1" applyAlignment="1">
      <alignment horizontal="center"/>
    </xf>
    <xf numFmtId="0" fontId="2" fillId="12" borderId="25" xfId="0" applyFont="1" applyFill="1" applyBorder="1" applyAlignment="1">
      <alignment horizontal="left" vertical="center" wrapText="1"/>
    </xf>
    <xf numFmtId="0" fontId="2" fillId="30" borderId="25"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27" xfId="0" applyFont="1" applyFill="1" applyBorder="1" applyAlignment="1">
      <alignment horizontal="left" vertical="center" wrapText="1"/>
    </xf>
    <xf numFmtId="0" fontId="2" fillId="5" borderId="26"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29" borderId="1" xfId="0" applyFont="1" applyFill="1" applyBorder="1" applyAlignment="1">
      <alignment horizontal="left" vertical="center" wrapText="1"/>
    </xf>
    <xf numFmtId="0" fontId="2" fillId="31" borderId="29" xfId="0" applyFont="1" applyFill="1" applyBorder="1" applyAlignment="1">
      <alignment horizontal="left" vertical="center" wrapText="1"/>
    </xf>
    <xf numFmtId="0" fontId="2" fillId="31" borderId="27" xfId="0" applyFont="1" applyFill="1" applyBorder="1" applyAlignment="1">
      <alignment horizontal="left" vertical="center" wrapText="1"/>
    </xf>
    <xf numFmtId="0" fontId="2" fillId="31" borderId="1" xfId="0" applyFont="1" applyFill="1" applyBorder="1" applyAlignment="1">
      <alignment wrapText="1"/>
    </xf>
    <xf numFmtId="0" fontId="2" fillId="31" borderId="1" xfId="0" applyFont="1" applyFill="1" applyBorder="1" applyAlignment="1">
      <alignment horizontal="justify" vertical="center" wrapText="1"/>
    </xf>
    <xf numFmtId="0" fontId="35" fillId="31" borderId="1" xfId="0" applyFont="1" applyFill="1" applyBorder="1"/>
    <xf numFmtId="0" fontId="0" fillId="31" borderId="0" xfId="0" applyFill="1"/>
    <xf numFmtId="0" fontId="0" fillId="31" borderId="1" xfId="0" applyFill="1" applyBorder="1" applyAlignment="1">
      <alignment horizontal="left" wrapText="1"/>
    </xf>
    <xf numFmtId="0" fontId="0" fillId="31" borderId="1" xfId="0" applyFill="1" applyBorder="1"/>
    <xf numFmtId="0" fontId="0" fillId="31" borderId="1" xfId="0" applyFill="1" applyBorder="1" applyAlignment="1">
      <alignment wrapText="1"/>
    </xf>
    <xf numFmtId="0" fontId="2" fillId="31" borderId="1" xfId="0" applyFont="1" applyFill="1" applyBorder="1"/>
    <xf numFmtId="0" fontId="35" fillId="31" borderId="1" xfId="0" applyFont="1" applyFill="1" applyBorder="1" applyAlignment="1">
      <alignment vertical="center" wrapText="1"/>
    </xf>
    <xf numFmtId="164" fontId="40" fillId="0" borderId="1" xfId="0" applyNumberFormat="1" applyFont="1" applyBorder="1" applyAlignment="1">
      <alignment horizontal="left" vertical="center" wrapText="1"/>
    </xf>
    <xf numFmtId="2" fontId="17" fillId="19" borderId="2" xfId="1" applyNumberFormat="1" applyFont="1" applyFill="1" applyBorder="1" applyAlignment="1">
      <alignment horizontal="center" vertical="center" wrapText="1"/>
    </xf>
    <xf numFmtId="0" fontId="31" fillId="12" borderId="1" xfId="0" applyFont="1" applyFill="1" applyBorder="1" applyAlignment="1">
      <alignment horizontal="center"/>
    </xf>
    <xf numFmtId="0" fontId="31" fillId="30" borderId="1" xfId="0" applyFont="1" applyFill="1" applyBorder="1" applyAlignment="1">
      <alignment horizontal="center"/>
    </xf>
    <xf numFmtId="0" fontId="31" fillId="6" borderId="1" xfId="0" applyFont="1" applyFill="1" applyBorder="1" applyAlignment="1">
      <alignment horizontal="center"/>
    </xf>
    <xf numFmtId="0" fontId="2" fillId="6" borderId="1" xfId="0" applyFont="1" applyFill="1" applyBorder="1" applyAlignment="1">
      <alignment horizontal="center"/>
    </xf>
    <xf numFmtId="0" fontId="0" fillId="6" borderId="1" xfId="0" applyFill="1" applyBorder="1" applyAlignment="1">
      <alignment horizontal="center"/>
    </xf>
    <xf numFmtId="0" fontId="0" fillId="6" borderId="1" xfId="0" applyFont="1" applyFill="1" applyBorder="1" applyAlignment="1">
      <alignment horizontal="center"/>
    </xf>
    <xf numFmtId="0" fontId="19" fillId="5" borderId="1" xfId="0" applyFont="1" applyFill="1" applyBorder="1" applyAlignment="1">
      <alignment horizontal="center"/>
    </xf>
    <xf numFmtId="0" fontId="0" fillId="5" borderId="1" xfId="0" applyFill="1" applyBorder="1" applyAlignment="1">
      <alignment horizontal="center"/>
    </xf>
    <xf numFmtId="0" fontId="19" fillId="29" borderId="1" xfId="0" applyFont="1" applyFill="1" applyBorder="1" applyAlignment="1">
      <alignment horizontal="center"/>
    </xf>
    <xf numFmtId="0" fontId="0" fillId="29" borderId="1" xfId="0" applyFont="1" applyFill="1" applyBorder="1" applyAlignment="1">
      <alignment horizontal="center"/>
    </xf>
    <xf numFmtId="0" fontId="0" fillId="29" borderId="1" xfId="0" applyFill="1" applyBorder="1" applyAlignment="1">
      <alignment horizontal="center"/>
    </xf>
    <xf numFmtId="0" fontId="19" fillId="31" borderId="1" xfId="0" applyFont="1" applyFill="1" applyBorder="1" applyAlignment="1">
      <alignment horizontal="center"/>
    </xf>
    <xf numFmtId="0" fontId="0" fillId="31" borderId="1" xfId="0" applyFill="1" applyBorder="1" applyAlignment="1">
      <alignment horizontal="center"/>
    </xf>
    <xf numFmtId="0" fontId="11" fillId="3" borderId="0" xfId="3" applyNumberFormat="1" applyFont="1" applyFill="1" applyAlignment="1"/>
    <xf numFmtId="0" fontId="0" fillId="3" borderId="0" xfId="3" applyNumberFormat="1" applyFont="1" applyFill="1"/>
    <xf numFmtId="0" fontId="10" fillId="3" borderId="0" xfId="3" applyNumberFormat="1" applyFont="1" applyFill="1" applyAlignment="1"/>
    <xf numFmtId="0" fontId="17" fillId="19" borderId="2" xfId="3" applyNumberFormat="1" applyFont="1" applyFill="1" applyBorder="1" applyAlignment="1">
      <alignment vertical="center" wrapText="1"/>
    </xf>
    <xf numFmtId="0" fontId="2" fillId="12" borderId="1" xfId="3" applyNumberFormat="1" applyFont="1" applyFill="1" applyBorder="1"/>
    <xf numFmtId="0" fontId="2" fillId="30" borderId="1" xfId="3" applyNumberFormat="1" applyFont="1" applyFill="1" applyBorder="1"/>
    <xf numFmtId="0" fontId="2" fillId="6" borderId="1" xfId="3" applyNumberFormat="1" applyFont="1" applyFill="1" applyBorder="1"/>
    <xf numFmtId="0" fontId="2" fillId="5" borderId="1" xfId="3" applyNumberFormat="1" applyFont="1" applyFill="1" applyBorder="1"/>
    <xf numFmtId="0" fontId="2" fillId="29" borderId="1" xfId="3" applyNumberFormat="1" applyFont="1" applyFill="1" applyBorder="1"/>
    <xf numFmtId="0" fontId="2" fillId="31" borderId="1" xfId="3" applyNumberFormat="1" applyFont="1" applyFill="1" applyBorder="1"/>
    <xf numFmtId="0" fontId="0" fillId="0" borderId="0" xfId="3" applyNumberFormat="1" applyFont="1"/>
    <xf numFmtId="0" fontId="0" fillId="0" borderId="1" xfId="0" applyBorder="1"/>
    <xf numFmtId="10" fontId="2" fillId="6" borderId="1" xfId="0" applyNumberFormat="1" applyFont="1" applyFill="1" applyBorder="1"/>
    <xf numFmtId="0" fontId="36" fillId="32" borderId="1" xfId="0" applyFont="1" applyFill="1" applyBorder="1"/>
    <xf numFmtId="0" fontId="0" fillId="32" borderId="1" xfId="0" applyFill="1" applyBorder="1"/>
    <xf numFmtId="0" fontId="35" fillId="32" borderId="1" xfId="0" applyFont="1" applyFill="1" applyBorder="1"/>
    <xf numFmtId="0" fontId="0" fillId="0" borderId="12" xfId="0" applyFill="1" applyBorder="1"/>
    <xf numFmtId="0" fontId="0" fillId="12" borderId="12" xfId="0" applyFill="1" applyBorder="1"/>
    <xf numFmtId="0" fontId="0" fillId="5" borderId="12" xfId="0" applyFill="1" applyBorder="1"/>
    <xf numFmtId="0" fontId="12" fillId="13" borderId="0" xfId="0" applyFont="1" applyFill="1" applyBorder="1" applyAlignment="1">
      <alignment horizontal="center" vertical="center" wrapText="1"/>
    </xf>
    <xf numFmtId="0" fontId="12" fillId="13" borderId="0" xfId="0" applyFont="1" applyFill="1" applyBorder="1" applyAlignment="1">
      <alignment horizontal="center" vertical="center" wrapText="1"/>
    </xf>
    <xf numFmtId="0" fontId="12" fillId="13" borderId="0" xfId="0" applyFont="1" applyFill="1" applyBorder="1" applyAlignment="1">
      <alignment horizontal="center" vertical="center" wrapText="1"/>
    </xf>
    <xf numFmtId="0" fontId="12" fillId="13" borderId="0" xfId="0" applyFont="1" applyFill="1" applyBorder="1" applyAlignment="1">
      <alignment horizontal="center" vertical="center" wrapText="1"/>
    </xf>
    <xf numFmtId="0" fontId="36" fillId="8" borderId="1" xfId="0" applyFont="1" applyFill="1" applyBorder="1"/>
    <xf numFmtId="0" fontId="35" fillId="5" borderId="2"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12" fillId="1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10" fillId="3" borderId="0" xfId="0" applyFont="1" applyFill="1" applyAlignment="1">
      <alignment horizontal="center"/>
    </xf>
    <xf numFmtId="0" fontId="30" fillId="3" borderId="0" xfId="0" applyFont="1" applyFill="1" applyAlignment="1">
      <alignment horizontal="center"/>
    </xf>
    <xf numFmtId="0" fontId="16" fillId="23" borderId="17" xfId="0" applyFont="1" applyFill="1" applyBorder="1" applyAlignment="1">
      <alignment horizontal="center" wrapText="1"/>
    </xf>
    <xf numFmtId="0" fontId="16" fillId="23" borderId="13" xfId="0" applyFont="1" applyFill="1" applyBorder="1" applyAlignment="1">
      <alignment horizontal="center" wrapText="1"/>
    </xf>
    <xf numFmtId="0" fontId="16" fillId="20" borderId="17" xfId="0" applyFont="1" applyFill="1" applyBorder="1" applyAlignment="1">
      <alignment horizontal="center"/>
    </xf>
    <xf numFmtId="0" fontId="16" fillId="20" borderId="18" xfId="0" applyFont="1" applyFill="1" applyBorder="1" applyAlignment="1">
      <alignment horizontal="center"/>
    </xf>
    <xf numFmtId="0" fontId="16" fillId="20" borderId="13" xfId="0" applyFont="1" applyFill="1" applyBorder="1" applyAlignment="1">
      <alignment horizontal="center"/>
    </xf>
    <xf numFmtId="0" fontId="15" fillId="23" borderId="19" xfId="0" applyFont="1" applyFill="1" applyBorder="1" applyAlignment="1">
      <alignment horizontal="center" wrapText="1"/>
    </xf>
    <xf numFmtId="0" fontId="15" fillId="23" borderId="20" xfId="0" applyFont="1" applyFill="1" applyBorder="1" applyAlignment="1">
      <alignment horizontal="center" wrapText="1"/>
    </xf>
    <xf numFmtId="0" fontId="15" fillId="23" borderId="21" xfId="0" applyFont="1" applyFill="1" applyBorder="1" applyAlignment="1">
      <alignment horizontal="center" wrapText="1"/>
    </xf>
    <xf numFmtId="0" fontId="16" fillId="20" borderId="17" xfId="0" applyFont="1" applyFill="1" applyBorder="1" applyAlignment="1">
      <alignment horizontal="center" wrapText="1"/>
    </xf>
    <xf numFmtId="0" fontId="16" fillId="20" borderId="18" xfId="0" applyFont="1" applyFill="1" applyBorder="1" applyAlignment="1">
      <alignment horizontal="center" wrapText="1"/>
    </xf>
    <xf numFmtId="0" fontId="16" fillId="20" borderId="13" xfId="0" applyFont="1" applyFill="1" applyBorder="1" applyAlignment="1">
      <alignment horizontal="center" wrapText="1"/>
    </xf>
    <xf numFmtId="0" fontId="9" fillId="21" borderId="16" xfId="0" applyFont="1" applyFill="1" applyBorder="1" applyAlignment="1">
      <alignment horizontal="center" vertical="center"/>
    </xf>
    <xf numFmtId="0" fontId="9" fillId="21" borderId="30" xfId="0" applyFont="1" applyFill="1" applyBorder="1" applyAlignment="1">
      <alignment horizontal="center" vertical="center"/>
    </xf>
    <xf numFmtId="0" fontId="6" fillId="6" borderId="2" xfId="0" applyFont="1" applyFill="1" applyBorder="1" applyAlignment="1">
      <alignment horizontal="center" wrapText="1"/>
    </xf>
    <xf numFmtId="0" fontId="6" fillId="6" borderId="24" xfId="0" applyFont="1" applyFill="1" applyBorder="1" applyAlignment="1">
      <alignment horizontal="center" wrapText="1"/>
    </xf>
    <xf numFmtId="0" fontId="16" fillId="23" borderId="17" xfId="0" applyFont="1" applyFill="1" applyBorder="1" applyAlignment="1">
      <alignment horizontal="center"/>
    </xf>
    <xf numFmtId="0" fontId="16" fillId="23" borderId="18" xfId="0" applyFont="1" applyFill="1" applyBorder="1" applyAlignment="1">
      <alignment horizontal="center"/>
    </xf>
    <xf numFmtId="0" fontId="16" fillId="23" borderId="13" xfId="0" applyFont="1" applyFill="1" applyBorder="1" applyAlignment="1">
      <alignment horizontal="center"/>
    </xf>
    <xf numFmtId="0" fontId="11" fillId="3" borderId="0" xfId="0" applyFont="1" applyFill="1" applyAlignment="1">
      <alignment horizontal="center"/>
    </xf>
    <xf numFmtId="0" fontId="26" fillId="3" borderId="0" xfId="0" applyFont="1" applyFill="1" applyAlignment="1">
      <alignment horizontal="center"/>
    </xf>
    <xf numFmtId="0" fontId="27" fillId="13" borderId="0" xfId="0" applyFont="1" applyFill="1" applyBorder="1" applyAlignment="1">
      <alignment horizontal="center" vertical="center" wrapText="1"/>
    </xf>
  </cellXfs>
  <cellStyles count="4">
    <cellStyle name="Normal" xfId="0" builtinId="0"/>
    <cellStyle name="Normal 2 2" xfId="2"/>
    <cellStyle name="Normal_141008Reportes Cuadros Institucionales-sectorialesADV" xfId="1"/>
    <cellStyle name="Porcentaje" xfId="3" builtinId="5"/>
  </cellStyles>
  <dxfs count="0"/>
  <tableStyles count="0" defaultTableStyle="TableStyleMedium2" defaultPivotStyle="PivotStyleLight16"/>
  <colors>
    <mruColors>
      <color rgb="FF009900"/>
      <color rgb="FF7CBF33"/>
      <color rgb="FF5F9127"/>
      <color rgb="FFEB700B"/>
      <color rgb="FF2F49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171450</xdr:rowOff>
    </xdr:from>
    <xdr:ext cx="1362075" cy="962025"/>
    <xdr:pic>
      <xdr:nvPicPr>
        <xdr:cNvPr id="2" name="image1.png" descr="http://kevic-invent.com/apaseoelgrande/images/Escudo.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161925" y="171450"/>
          <a:ext cx="1362075" cy="962025"/>
        </a:xfrm>
        <a:prstGeom prst="rect">
          <a:avLst/>
        </a:prstGeom>
        <a:noFill/>
      </xdr:spPr>
    </xdr:pic>
    <xdr:clientData fLocksWithSheet="0"/>
  </xdr:oneCellAnchor>
  <xdr:twoCellAnchor editAs="oneCell">
    <xdr:from>
      <xdr:col>22</xdr:col>
      <xdr:colOff>128985</xdr:colOff>
      <xdr:row>1</xdr:row>
      <xdr:rowOff>9922</xdr:rowOff>
    </xdr:from>
    <xdr:to>
      <xdr:col>23</xdr:col>
      <xdr:colOff>738506</xdr:colOff>
      <xdr:row>4</xdr:row>
      <xdr:rowOff>146050</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34844" y="436563"/>
          <a:ext cx="1373505" cy="1019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133350</xdr:colOff>
      <xdr:row>0</xdr:row>
      <xdr:rowOff>171450</xdr:rowOff>
    </xdr:from>
    <xdr:ext cx="1362075" cy="962025"/>
    <xdr:pic>
      <xdr:nvPicPr>
        <xdr:cNvPr id="2" name="image1.png" descr="http://kevic-invent.com/apaseoelgrande/images/Escudo.pn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133350" y="171450"/>
          <a:ext cx="1362075" cy="9620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161925</xdr:colOff>
      <xdr:row>0</xdr:row>
      <xdr:rowOff>171450</xdr:rowOff>
    </xdr:from>
    <xdr:ext cx="1362075" cy="962025"/>
    <xdr:pic>
      <xdr:nvPicPr>
        <xdr:cNvPr id="2" name="image1.png" descr="http://kevic-invent.com/apaseoelgrande/images/Escudo.pn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xfrm>
          <a:off x="161925" y="171450"/>
          <a:ext cx="1362075" cy="9620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8"/>
  <sheetViews>
    <sheetView tabSelected="1" topLeftCell="O1" zoomScale="96" zoomScaleNormal="96" workbookViewId="0">
      <selection activeCell="Y8" sqref="Y8"/>
    </sheetView>
  </sheetViews>
  <sheetFormatPr baseColWidth="10" defaultRowHeight="15" x14ac:dyDescent="0.25"/>
  <cols>
    <col min="2" max="2" width="14.140625" customWidth="1"/>
    <col min="3" max="3" width="7.7109375" style="96" customWidth="1"/>
    <col min="4" max="5" width="14.140625" customWidth="1"/>
    <col min="6" max="6" width="5.85546875" customWidth="1"/>
    <col min="7" max="7" width="14.140625" customWidth="1"/>
    <col min="8" max="8" width="6.7109375" customWidth="1"/>
    <col min="9" max="9" width="20.28515625" customWidth="1"/>
    <col min="10" max="10" width="6.85546875" customWidth="1"/>
    <col min="11" max="11" width="11" customWidth="1"/>
    <col min="12" max="12" width="18.28515625" customWidth="1"/>
    <col min="14" max="14" width="17.7109375" customWidth="1"/>
    <col min="15" max="15" width="10.42578125" customWidth="1"/>
    <col min="16" max="16" width="17.28515625" customWidth="1"/>
    <col min="19" max="20" width="13.42578125" customWidth="1"/>
    <col min="27" max="27" width="12.7109375" customWidth="1"/>
    <col min="28" max="28" width="12.42578125" customWidth="1"/>
  </cols>
  <sheetData>
    <row r="1" spans="1:29" ht="33.75" customHeight="1" x14ac:dyDescent="0.7">
      <c r="A1" s="15"/>
      <c r="B1" s="15"/>
      <c r="C1" s="93" t="s">
        <v>124</v>
      </c>
      <c r="D1" s="57"/>
      <c r="E1" s="57"/>
      <c r="F1" s="57"/>
      <c r="G1" s="57"/>
      <c r="H1" s="57"/>
      <c r="I1" s="57"/>
      <c r="J1" s="57"/>
      <c r="K1" s="57"/>
      <c r="L1" s="57"/>
      <c r="M1" s="57"/>
      <c r="N1" s="57"/>
      <c r="O1" s="57"/>
      <c r="P1" s="57"/>
      <c r="Q1" s="69"/>
      <c r="R1" s="69"/>
      <c r="S1" s="23"/>
      <c r="T1" s="23"/>
      <c r="U1" s="224"/>
      <c r="V1" s="224"/>
      <c r="W1" s="224"/>
      <c r="X1" s="224"/>
      <c r="Y1" s="224"/>
      <c r="Z1" s="224"/>
      <c r="AA1" s="224"/>
      <c r="AB1" s="158"/>
      <c r="AC1" s="15"/>
    </row>
    <row r="2" spans="1:29" ht="38.25" thickBot="1" x14ac:dyDescent="0.55000000000000004">
      <c r="A2" s="15"/>
      <c r="B2" s="15"/>
      <c r="C2" s="225" t="s">
        <v>27</v>
      </c>
      <c r="D2" s="225"/>
      <c r="E2" s="225"/>
      <c r="F2" s="225"/>
      <c r="G2" s="225"/>
      <c r="H2" s="225"/>
      <c r="I2" s="225"/>
      <c r="J2" s="225"/>
      <c r="K2" s="225"/>
      <c r="L2" s="225"/>
      <c r="M2" s="225"/>
      <c r="N2" s="225"/>
      <c r="O2" s="225"/>
      <c r="P2" s="225"/>
      <c r="Q2" s="70"/>
      <c r="R2" s="70"/>
      <c r="S2" s="24"/>
      <c r="T2" s="24"/>
      <c r="U2" s="24"/>
      <c r="V2" s="24"/>
      <c r="W2" s="75"/>
      <c r="X2" s="75"/>
      <c r="Y2" s="15"/>
      <c r="Z2" s="16" t="s">
        <v>20</v>
      </c>
      <c r="AA2" s="16" t="s">
        <v>21</v>
      </c>
      <c r="AB2" s="160" t="s">
        <v>468</v>
      </c>
      <c r="AC2" s="15"/>
    </row>
    <row r="3" spans="1:29" x14ac:dyDescent="0.25">
      <c r="A3" s="15"/>
      <c r="B3" s="15"/>
      <c r="C3" s="94"/>
      <c r="D3" s="15"/>
      <c r="E3" s="15"/>
      <c r="F3" s="15"/>
      <c r="G3" s="15"/>
      <c r="H3" s="15"/>
      <c r="I3" s="15"/>
      <c r="J3" s="15"/>
      <c r="K3" s="15"/>
      <c r="L3" s="15"/>
      <c r="M3" s="15"/>
      <c r="N3" s="15"/>
      <c r="O3" s="15"/>
      <c r="P3" s="15"/>
      <c r="Q3" s="15"/>
      <c r="R3" s="15"/>
      <c r="S3" s="15"/>
      <c r="T3" s="15"/>
      <c r="U3" s="15"/>
      <c r="V3" s="15"/>
      <c r="W3" s="76"/>
      <c r="X3" s="76"/>
      <c r="Y3" s="15"/>
      <c r="Z3" s="17" t="s">
        <v>22</v>
      </c>
      <c r="AA3" s="18" t="s">
        <v>23</v>
      </c>
      <c r="AB3" s="161" t="s">
        <v>469</v>
      </c>
      <c r="AC3" s="15"/>
    </row>
    <row r="4" spans="1:29" ht="16.5" thickBot="1" x14ac:dyDescent="0.3">
      <c r="A4" s="15"/>
      <c r="B4" s="15"/>
      <c r="C4" s="226" t="s">
        <v>35</v>
      </c>
      <c r="D4" s="226"/>
      <c r="E4" s="226"/>
      <c r="F4" s="226"/>
      <c r="G4" s="226"/>
      <c r="H4" s="226"/>
      <c r="I4" s="226"/>
      <c r="J4" s="226"/>
      <c r="K4" s="226"/>
      <c r="L4" s="226"/>
      <c r="M4" s="226"/>
      <c r="N4" s="226"/>
      <c r="O4" s="226"/>
      <c r="P4" s="226"/>
      <c r="Q4" s="15"/>
      <c r="R4" s="15"/>
      <c r="S4" s="15"/>
      <c r="T4" s="15"/>
      <c r="U4" s="15"/>
      <c r="V4" s="15"/>
      <c r="W4" s="76"/>
      <c r="X4" s="76"/>
      <c r="Y4" s="15"/>
      <c r="Z4" s="19" t="s">
        <v>24</v>
      </c>
      <c r="AA4" s="20" t="s">
        <v>25</v>
      </c>
      <c r="AB4" s="161" t="s">
        <v>470</v>
      </c>
      <c r="AC4" s="15"/>
    </row>
    <row r="5" spans="1:29" ht="15.75" thickBot="1" x14ac:dyDescent="0.3">
      <c r="A5" s="15"/>
      <c r="B5" s="15"/>
      <c r="C5" s="94"/>
      <c r="D5" s="15"/>
      <c r="E5" s="15"/>
      <c r="F5" s="15"/>
      <c r="G5" s="15"/>
      <c r="H5" s="15"/>
      <c r="I5" s="15"/>
      <c r="J5" s="15"/>
      <c r="K5" s="15"/>
      <c r="L5" s="15"/>
      <c r="M5" s="15"/>
      <c r="N5" s="15"/>
      <c r="O5" s="15"/>
      <c r="P5" s="15"/>
      <c r="Q5" s="15"/>
      <c r="R5" s="15"/>
      <c r="S5" s="15"/>
      <c r="T5" s="15"/>
      <c r="U5" s="15"/>
      <c r="V5" s="15"/>
      <c r="W5" s="76"/>
      <c r="X5" s="76"/>
      <c r="Y5" s="15"/>
      <c r="Z5" s="21" t="s">
        <v>26</v>
      </c>
      <c r="AA5" s="22">
        <v>100</v>
      </c>
      <c r="AB5" s="161" t="s">
        <v>471</v>
      </c>
      <c r="AC5" s="15"/>
    </row>
    <row r="6" spans="1:29" ht="90" customHeight="1" x14ac:dyDescent="0.25">
      <c r="A6" s="1" t="s">
        <v>0</v>
      </c>
      <c r="B6" s="5" t="s">
        <v>6</v>
      </c>
      <c r="C6" s="95" t="s">
        <v>1</v>
      </c>
      <c r="D6" s="2" t="s">
        <v>8</v>
      </c>
      <c r="E6" s="5" t="s">
        <v>125</v>
      </c>
      <c r="F6" s="6" t="s">
        <v>18</v>
      </c>
      <c r="G6" s="6" t="s">
        <v>2</v>
      </c>
      <c r="H6" s="4" t="s">
        <v>1</v>
      </c>
      <c r="I6" s="8" t="s">
        <v>3</v>
      </c>
      <c r="J6" s="6" t="s">
        <v>29</v>
      </c>
      <c r="K6" s="6" t="s">
        <v>424</v>
      </c>
      <c r="L6" s="6" t="s">
        <v>4</v>
      </c>
      <c r="M6" s="7" t="s">
        <v>1</v>
      </c>
      <c r="N6" s="8" t="s">
        <v>5</v>
      </c>
      <c r="O6" s="9" t="s">
        <v>40</v>
      </c>
      <c r="P6" s="6" t="s">
        <v>7</v>
      </c>
      <c r="Q6" s="27" t="s">
        <v>30</v>
      </c>
      <c r="R6" s="3" t="s">
        <v>53</v>
      </c>
      <c r="S6" s="25" t="s">
        <v>41</v>
      </c>
      <c r="T6" s="10" t="s">
        <v>10</v>
      </c>
      <c r="U6" s="11" t="s">
        <v>11</v>
      </c>
      <c r="V6" s="12" t="s">
        <v>12</v>
      </c>
      <c r="W6" s="11" t="s">
        <v>13</v>
      </c>
      <c r="X6" s="12" t="s">
        <v>14</v>
      </c>
      <c r="Y6" s="11" t="s">
        <v>15</v>
      </c>
      <c r="Z6" s="12" t="s">
        <v>16</v>
      </c>
      <c r="AA6" s="8" t="s">
        <v>19</v>
      </c>
      <c r="AB6" s="27" t="s">
        <v>468</v>
      </c>
      <c r="AC6" s="13" t="s">
        <v>17</v>
      </c>
    </row>
    <row r="7" spans="1:29" s="84" customFormat="1" ht="117" customHeight="1" x14ac:dyDescent="0.25">
      <c r="A7" s="107">
        <v>2</v>
      </c>
      <c r="B7" s="108" t="s">
        <v>315</v>
      </c>
      <c r="C7" s="97">
        <v>2</v>
      </c>
      <c r="D7" s="78" t="s">
        <v>316</v>
      </c>
      <c r="E7" s="78" t="s">
        <v>317</v>
      </c>
      <c r="F7" s="112">
        <v>158</v>
      </c>
      <c r="G7" s="78" t="s">
        <v>508</v>
      </c>
      <c r="H7" s="98" t="s">
        <v>284</v>
      </c>
      <c r="I7" s="82" t="s">
        <v>318</v>
      </c>
      <c r="J7" s="80" t="s">
        <v>423</v>
      </c>
      <c r="K7" s="81" t="s">
        <v>425</v>
      </c>
      <c r="L7" s="78" t="s">
        <v>285</v>
      </c>
      <c r="M7" s="77">
        <v>1</v>
      </c>
      <c r="N7" s="82" t="s">
        <v>318</v>
      </c>
      <c r="O7" s="77" t="s">
        <v>407</v>
      </c>
      <c r="P7" s="83" t="s">
        <v>321</v>
      </c>
      <c r="Q7" s="82" t="s">
        <v>322</v>
      </c>
      <c r="R7" s="78" t="s">
        <v>509</v>
      </c>
      <c r="S7" s="78" t="s">
        <v>306</v>
      </c>
      <c r="T7" s="78" t="s">
        <v>324</v>
      </c>
      <c r="U7" s="77">
        <v>150</v>
      </c>
      <c r="V7" s="77">
        <v>150</v>
      </c>
      <c r="W7" s="77">
        <v>150</v>
      </c>
      <c r="X7" s="77">
        <v>150</v>
      </c>
      <c r="Y7" s="77">
        <f>+X7/W7*100</f>
        <v>100</v>
      </c>
      <c r="Z7" s="77">
        <f>+X7/V7*100</f>
        <v>100</v>
      </c>
      <c r="AA7" s="74"/>
      <c r="AB7" s="74"/>
      <c r="AC7" s="77" t="s">
        <v>401</v>
      </c>
    </row>
    <row r="8" spans="1:29" s="84" customFormat="1" ht="117" customHeight="1" x14ac:dyDescent="0.25">
      <c r="A8" s="109">
        <v>2</v>
      </c>
      <c r="B8" s="108" t="s">
        <v>315</v>
      </c>
      <c r="C8" s="110">
        <v>2</v>
      </c>
      <c r="D8" s="78" t="s">
        <v>316</v>
      </c>
      <c r="E8" s="78" t="s">
        <v>317</v>
      </c>
      <c r="F8" s="111">
        <v>158</v>
      </c>
      <c r="G8" s="78" t="s">
        <v>508</v>
      </c>
      <c r="H8" s="98" t="s">
        <v>284</v>
      </c>
      <c r="I8" s="82" t="s">
        <v>319</v>
      </c>
      <c r="J8" s="80" t="s">
        <v>423</v>
      </c>
      <c r="K8" s="81" t="s">
        <v>425</v>
      </c>
      <c r="L8" s="78" t="s">
        <v>285</v>
      </c>
      <c r="M8" s="77">
        <v>3</v>
      </c>
      <c r="N8" s="82" t="s">
        <v>319</v>
      </c>
      <c r="O8" s="77" t="s">
        <v>416</v>
      </c>
      <c r="P8" s="83" t="s">
        <v>320</v>
      </c>
      <c r="Q8" s="82" t="s">
        <v>323</v>
      </c>
      <c r="R8" s="78" t="s">
        <v>509</v>
      </c>
      <c r="S8" s="78" t="s">
        <v>306</v>
      </c>
      <c r="T8" s="78" t="s">
        <v>324</v>
      </c>
      <c r="U8" s="77">
        <v>150</v>
      </c>
      <c r="V8" s="77">
        <v>150</v>
      </c>
      <c r="W8" s="77">
        <v>5</v>
      </c>
      <c r="X8" s="77">
        <v>3</v>
      </c>
      <c r="Y8" s="77">
        <v>1</v>
      </c>
      <c r="Z8" s="77">
        <f t="shared" ref="Z8:Z17" si="0">+X8/V8*100</f>
        <v>2</v>
      </c>
      <c r="AA8" s="221"/>
      <c r="AB8" s="221"/>
      <c r="AC8" s="77" t="s">
        <v>307</v>
      </c>
    </row>
    <row r="9" spans="1:29" s="84" customFormat="1" ht="117" customHeight="1" x14ac:dyDescent="0.25">
      <c r="A9" s="109">
        <v>2</v>
      </c>
      <c r="B9" s="108" t="s">
        <v>408</v>
      </c>
      <c r="C9" s="110">
        <v>2</v>
      </c>
      <c r="D9" s="78" t="s">
        <v>409</v>
      </c>
      <c r="E9" s="78" t="s">
        <v>410</v>
      </c>
      <c r="F9" s="111">
        <v>184</v>
      </c>
      <c r="G9" s="78" t="s">
        <v>411</v>
      </c>
      <c r="H9" s="98" t="s">
        <v>284</v>
      </c>
      <c r="I9" s="82" t="s">
        <v>412</v>
      </c>
      <c r="J9" s="80" t="s">
        <v>423</v>
      </c>
      <c r="K9" s="81" t="s">
        <v>425</v>
      </c>
      <c r="L9" s="78" t="s">
        <v>413</v>
      </c>
      <c r="M9" s="77">
        <v>1</v>
      </c>
      <c r="N9" s="82" t="s">
        <v>412</v>
      </c>
      <c r="O9" s="77" t="s">
        <v>417</v>
      </c>
      <c r="P9" s="78" t="s">
        <v>411</v>
      </c>
      <c r="Q9" s="82" t="s">
        <v>414</v>
      </c>
      <c r="R9" s="78" t="s">
        <v>509</v>
      </c>
      <c r="S9" s="78" t="s">
        <v>306</v>
      </c>
      <c r="T9" s="78" t="s">
        <v>324</v>
      </c>
      <c r="U9" s="77">
        <v>30</v>
      </c>
      <c r="V9" s="77">
        <v>30</v>
      </c>
      <c r="W9" s="77">
        <v>30</v>
      </c>
      <c r="X9" s="77">
        <v>11</v>
      </c>
      <c r="Y9" s="77">
        <v>11</v>
      </c>
      <c r="Z9" s="77">
        <f t="shared" ref="Z9" si="1">+X9/V9*100</f>
        <v>36.666666666666664</v>
      </c>
      <c r="AA9" s="221"/>
      <c r="AB9" s="221"/>
      <c r="AC9" s="77" t="s">
        <v>415</v>
      </c>
    </row>
    <row r="10" spans="1:29" s="84" customFormat="1" ht="117" customHeight="1" x14ac:dyDescent="0.25">
      <c r="A10" s="77">
        <v>2</v>
      </c>
      <c r="B10" s="77" t="s">
        <v>281</v>
      </c>
      <c r="C10" s="97">
        <v>2</v>
      </c>
      <c r="D10" s="83" t="s">
        <v>283</v>
      </c>
      <c r="E10" s="83" t="s">
        <v>282</v>
      </c>
      <c r="F10" s="83">
        <v>200</v>
      </c>
      <c r="G10" s="83" t="s">
        <v>283</v>
      </c>
      <c r="H10" s="77" t="s">
        <v>284</v>
      </c>
      <c r="I10" s="82" t="s">
        <v>286</v>
      </c>
      <c r="J10" s="80" t="s">
        <v>423</v>
      </c>
      <c r="K10" s="81" t="s">
        <v>425</v>
      </c>
      <c r="L10" s="82" t="s">
        <v>285</v>
      </c>
      <c r="M10" s="77">
        <v>1</v>
      </c>
      <c r="N10" s="82" t="s">
        <v>286</v>
      </c>
      <c r="O10" s="77" t="s">
        <v>418</v>
      </c>
      <c r="P10" s="82" t="s">
        <v>287</v>
      </c>
      <c r="Q10" s="82" t="s">
        <v>288</v>
      </c>
      <c r="R10" s="78" t="s">
        <v>509</v>
      </c>
      <c r="S10" s="82" t="s">
        <v>296</v>
      </c>
      <c r="T10" s="82" t="s">
        <v>289</v>
      </c>
      <c r="U10" s="77">
        <v>150</v>
      </c>
      <c r="V10" s="77">
        <v>150</v>
      </c>
      <c r="W10" s="77">
        <v>80</v>
      </c>
      <c r="X10" s="77">
        <v>60</v>
      </c>
      <c r="Y10" s="77">
        <f t="shared" ref="Y10:Y17" si="2">+X10/W10*100</f>
        <v>75</v>
      </c>
      <c r="Z10" s="77">
        <f t="shared" si="0"/>
        <v>40</v>
      </c>
      <c r="AA10" s="211"/>
      <c r="AB10" s="211"/>
      <c r="AC10" s="77" t="s">
        <v>401</v>
      </c>
    </row>
    <row r="11" spans="1:29" s="84" customFormat="1" ht="79.5" x14ac:dyDescent="0.25">
      <c r="A11" s="77">
        <v>2</v>
      </c>
      <c r="B11" s="77" t="s">
        <v>281</v>
      </c>
      <c r="C11" s="97">
        <v>2</v>
      </c>
      <c r="D11" s="82" t="s">
        <v>292</v>
      </c>
      <c r="E11" s="82" t="s">
        <v>291</v>
      </c>
      <c r="F11" s="77">
        <v>201</v>
      </c>
      <c r="G11" s="82" t="s">
        <v>292</v>
      </c>
      <c r="H11" s="77" t="s">
        <v>284</v>
      </c>
      <c r="I11" s="82" t="s">
        <v>293</v>
      </c>
      <c r="J11" s="80" t="s">
        <v>423</v>
      </c>
      <c r="K11" s="81" t="s">
        <v>425</v>
      </c>
      <c r="L11" s="82" t="s">
        <v>285</v>
      </c>
      <c r="M11" s="77">
        <v>1</v>
      </c>
      <c r="N11" s="82" t="s">
        <v>293</v>
      </c>
      <c r="O11" s="77" t="s">
        <v>419</v>
      </c>
      <c r="P11" s="82" t="s">
        <v>294</v>
      </c>
      <c r="Q11" s="82" t="s">
        <v>295</v>
      </c>
      <c r="R11" s="78" t="s">
        <v>509</v>
      </c>
      <c r="S11" s="82" t="s">
        <v>297</v>
      </c>
      <c r="T11" s="82" t="s">
        <v>298</v>
      </c>
      <c r="U11" s="77">
        <v>150</v>
      </c>
      <c r="V11" s="77">
        <v>150</v>
      </c>
      <c r="W11" s="77">
        <v>10</v>
      </c>
      <c r="X11" s="77">
        <v>0</v>
      </c>
      <c r="Y11" s="77">
        <f t="shared" si="2"/>
        <v>0</v>
      </c>
      <c r="Z11" s="77">
        <f t="shared" si="0"/>
        <v>0</v>
      </c>
      <c r="AA11" s="73"/>
      <c r="AB11" s="73"/>
      <c r="AC11" s="77" t="s">
        <v>290</v>
      </c>
    </row>
    <row r="12" spans="1:29" s="84" customFormat="1" ht="76.5" customHeight="1" x14ac:dyDescent="0.25">
      <c r="A12" s="77">
        <v>2</v>
      </c>
      <c r="B12" s="77" t="s">
        <v>281</v>
      </c>
      <c r="C12" s="97">
        <v>2</v>
      </c>
      <c r="D12" s="78" t="s">
        <v>327</v>
      </c>
      <c r="E12" s="78" t="s">
        <v>328</v>
      </c>
      <c r="F12" s="77">
        <v>202</v>
      </c>
      <c r="G12" s="78" t="s">
        <v>327</v>
      </c>
      <c r="H12" s="77" t="s">
        <v>284</v>
      </c>
      <c r="I12" s="79" t="s">
        <v>325</v>
      </c>
      <c r="J12" s="80" t="s">
        <v>423</v>
      </c>
      <c r="K12" s="81" t="s">
        <v>425</v>
      </c>
      <c r="L12" s="82" t="s">
        <v>285</v>
      </c>
      <c r="M12" s="77">
        <v>1</v>
      </c>
      <c r="N12" s="79" t="s">
        <v>325</v>
      </c>
      <c r="O12" s="77" t="s">
        <v>427</v>
      </c>
      <c r="P12" s="83" t="s">
        <v>329</v>
      </c>
      <c r="Q12" s="82" t="s">
        <v>331</v>
      </c>
      <c r="R12" s="78" t="s">
        <v>509</v>
      </c>
      <c r="S12" s="82" t="s">
        <v>297</v>
      </c>
      <c r="T12" s="82" t="s">
        <v>333</v>
      </c>
      <c r="U12" s="77">
        <v>150</v>
      </c>
      <c r="V12" s="77">
        <v>150</v>
      </c>
      <c r="W12" s="77">
        <v>10</v>
      </c>
      <c r="X12" s="77">
        <v>0</v>
      </c>
      <c r="Y12" s="77">
        <f t="shared" si="2"/>
        <v>0</v>
      </c>
      <c r="Z12" s="77">
        <f t="shared" si="0"/>
        <v>0</v>
      </c>
      <c r="AA12" s="73"/>
      <c r="AB12" s="73"/>
      <c r="AC12" s="77" t="s">
        <v>290</v>
      </c>
    </row>
    <row r="13" spans="1:29" s="84" customFormat="1" ht="68.25" x14ac:dyDescent="0.25">
      <c r="A13" s="77">
        <v>2</v>
      </c>
      <c r="B13" s="77" t="s">
        <v>281</v>
      </c>
      <c r="C13" s="97">
        <v>2</v>
      </c>
      <c r="D13" s="83" t="s">
        <v>299</v>
      </c>
      <c r="E13" s="83" t="s">
        <v>300</v>
      </c>
      <c r="F13" s="83">
        <v>203</v>
      </c>
      <c r="G13" s="83" t="s">
        <v>299</v>
      </c>
      <c r="H13" s="77"/>
      <c r="I13" s="82" t="s">
        <v>301</v>
      </c>
      <c r="J13" s="77"/>
      <c r="K13" s="77"/>
      <c r="L13" s="82" t="s">
        <v>302</v>
      </c>
      <c r="M13" s="77">
        <v>1</v>
      </c>
      <c r="N13" s="82" t="s">
        <v>301</v>
      </c>
      <c r="O13" s="77" t="s">
        <v>427</v>
      </c>
      <c r="P13" s="82" t="s">
        <v>303</v>
      </c>
      <c r="Q13" s="82" t="s">
        <v>304</v>
      </c>
      <c r="R13" s="78" t="s">
        <v>509</v>
      </c>
      <c r="S13" s="82" t="s">
        <v>306</v>
      </c>
      <c r="T13" s="82" t="s">
        <v>305</v>
      </c>
      <c r="U13" s="77">
        <v>540</v>
      </c>
      <c r="V13" s="77">
        <v>540</v>
      </c>
      <c r="W13" s="77">
        <v>540</v>
      </c>
      <c r="X13" s="77">
        <v>0</v>
      </c>
      <c r="Y13" s="77">
        <v>540</v>
      </c>
      <c r="Z13" s="77">
        <v>540</v>
      </c>
      <c r="AA13" s="213"/>
      <c r="AB13" s="213"/>
      <c r="AC13" s="77" t="s">
        <v>401</v>
      </c>
    </row>
    <row r="14" spans="1:29" s="84" customFormat="1" ht="79.5" x14ac:dyDescent="0.25">
      <c r="A14" s="77">
        <v>2</v>
      </c>
      <c r="B14" s="77" t="s">
        <v>308</v>
      </c>
      <c r="C14" s="97">
        <v>2</v>
      </c>
      <c r="D14" s="112" t="s">
        <v>349</v>
      </c>
      <c r="E14" s="82" t="s">
        <v>350</v>
      </c>
      <c r="F14" s="77">
        <v>207</v>
      </c>
      <c r="G14" s="112" t="s">
        <v>349</v>
      </c>
      <c r="H14" s="77" t="s">
        <v>284</v>
      </c>
      <c r="I14" s="112" t="s">
        <v>351</v>
      </c>
      <c r="J14" s="80" t="s">
        <v>423</v>
      </c>
      <c r="K14" s="81" t="s">
        <v>425</v>
      </c>
      <c r="L14" s="113" t="s">
        <v>285</v>
      </c>
      <c r="M14" s="77">
        <v>1</v>
      </c>
      <c r="N14" s="112" t="s">
        <v>351</v>
      </c>
      <c r="O14" s="77" t="s">
        <v>420</v>
      </c>
      <c r="P14" s="112" t="s">
        <v>349</v>
      </c>
      <c r="Q14" s="82" t="s">
        <v>352</v>
      </c>
      <c r="R14" s="78" t="s">
        <v>509</v>
      </c>
      <c r="S14" s="112" t="s">
        <v>357</v>
      </c>
      <c r="T14" s="82" t="s">
        <v>358</v>
      </c>
      <c r="U14" s="77">
        <v>10241</v>
      </c>
      <c r="V14" s="77">
        <v>500</v>
      </c>
      <c r="W14" s="77">
        <v>500</v>
      </c>
      <c r="X14" s="77">
        <v>500</v>
      </c>
      <c r="Y14" s="77">
        <f t="shared" si="2"/>
        <v>100</v>
      </c>
      <c r="Z14" s="77">
        <f t="shared" si="0"/>
        <v>100</v>
      </c>
      <c r="AA14" s="213"/>
      <c r="AB14" s="213"/>
      <c r="AC14" s="77" t="s">
        <v>401</v>
      </c>
    </row>
    <row r="15" spans="1:29" s="84" customFormat="1" ht="123.75" x14ac:dyDescent="0.25">
      <c r="A15" s="98">
        <v>2</v>
      </c>
      <c r="B15" s="98" t="s">
        <v>380</v>
      </c>
      <c r="C15" s="97">
        <v>2</v>
      </c>
      <c r="D15" s="114" t="s">
        <v>381</v>
      </c>
      <c r="E15" s="114" t="s">
        <v>384</v>
      </c>
      <c r="F15" s="77">
        <v>253</v>
      </c>
      <c r="G15" s="114" t="s">
        <v>381</v>
      </c>
      <c r="H15" s="77" t="s">
        <v>284</v>
      </c>
      <c r="I15" s="78" t="s">
        <v>387</v>
      </c>
      <c r="J15" s="80" t="s">
        <v>423</v>
      </c>
      <c r="K15" s="81" t="s">
        <v>425</v>
      </c>
      <c r="L15" s="98" t="s">
        <v>285</v>
      </c>
      <c r="M15" s="77">
        <v>1</v>
      </c>
      <c r="N15" s="78" t="s">
        <v>387</v>
      </c>
      <c r="O15" s="77" t="s">
        <v>388</v>
      </c>
      <c r="P15" s="83" t="s">
        <v>391</v>
      </c>
      <c r="Q15" s="112" t="s">
        <v>394</v>
      </c>
      <c r="R15" s="78" t="s">
        <v>509</v>
      </c>
      <c r="S15" s="78" t="s">
        <v>397</v>
      </c>
      <c r="T15" s="78" t="s">
        <v>398</v>
      </c>
      <c r="U15" s="77">
        <v>20</v>
      </c>
      <c r="V15" s="77">
        <v>10</v>
      </c>
      <c r="W15" s="77">
        <v>1</v>
      </c>
      <c r="X15" s="77">
        <v>1</v>
      </c>
      <c r="Y15" s="77">
        <f t="shared" si="2"/>
        <v>100</v>
      </c>
      <c r="Z15" s="77">
        <f t="shared" si="0"/>
        <v>10</v>
      </c>
      <c r="AA15" s="213"/>
      <c r="AB15" s="213"/>
      <c r="AC15" s="77" t="s">
        <v>401</v>
      </c>
    </row>
    <row r="16" spans="1:29" s="84" customFormat="1" ht="146.25" x14ac:dyDescent="0.25">
      <c r="A16" s="98">
        <v>2</v>
      </c>
      <c r="B16" s="98" t="s">
        <v>380</v>
      </c>
      <c r="C16" s="97">
        <v>2</v>
      </c>
      <c r="D16" s="114" t="s">
        <v>382</v>
      </c>
      <c r="E16" s="114" t="s">
        <v>385</v>
      </c>
      <c r="F16" s="77">
        <v>236</v>
      </c>
      <c r="G16" s="114" t="s">
        <v>382</v>
      </c>
      <c r="H16" s="77" t="s">
        <v>284</v>
      </c>
      <c r="I16" s="78" t="s">
        <v>387</v>
      </c>
      <c r="J16" s="80" t="s">
        <v>423</v>
      </c>
      <c r="K16" s="81" t="s">
        <v>425</v>
      </c>
      <c r="L16" s="98" t="s">
        <v>285</v>
      </c>
      <c r="M16" s="77">
        <v>2</v>
      </c>
      <c r="N16" s="78" t="s">
        <v>387</v>
      </c>
      <c r="O16" s="77" t="s">
        <v>389</v>
      </c>
      <c r="P16" s="83" t="s">
        <v>392</v>
      </c>
      <c r="Q16" s="112" t="s">
        <v>395</v>
      </c>
      <c r="R16" s="78" t="s">
        <v>509</v>
      </c>
      <c r="S16" s="78" t="s">
        <v>397</v>
      </c>
      <c r="T16" s="78" t="s">
        <v>398</v>
      </c>
      <c r="U16" s="77">
        <v>20</v>
      </c>
      <c r="V16" s="77">
        <v>10</v>
      </c>
      <c r="W16" s="77">
        <v>1</v>
      </c>
      <c r="X16" s="77">
        <v>1</v>
      </c>
      <c r="Y16" s="77">
        <f t="shared" si="2"/>
        <v>100</v>
      </c>
      <c r="Z16" s="77">
        <f t="shared" si="0"/>
        <v>10</v>
      </c>
      <c r="AA16" s="213"/>
      <c r="AB16" s="213"/>
      <c r="AC16" s="77" t="s">
        <v>401</v>
      </c>
    </row>
    <row r="17" spans="1:30" s="84" customFormat="1" ht="102" x14ac:dyDescent="0.25">
      <c r="A17" s="98">
        <v>2</v>
      </c>
      <c r="B17" s="98" t="s">
        <v>380</v>
      </c>
      <c r="C17" s="97">
        <v>2</v>
      </c>
      <c r="D17" s="115" t="s">
        <v>383</v>
      </c>
      <c r="E17" s="114" t="s">
        <v>386</v>
      </c>
      <c r="F17" s="77">
        <v>237</v>
      </c>
      <c r="G17" s="115" t="s">
        <v>383</v>
      </c>
      <c r="H17" s="77" t="s">
        <v>284</v>
      </c>
      <c r="I17" s="78" t="s">
        <v>387</v>
      </c>
      <c r="J17" s="80" t="s">
        <v>423</v>
      </c>
      <c r="K17" s="81" t="s">
        <v>425</v>
      </c>
      <c r="L17" s="98" t="s">
        <v>285</v>
      </c>
      <c r="M17" s="77">
        <v>3</v>
      </c>
      <c r="N17" s="78" t="s">
        <v>387</v>
      </c>
      <c r="O17" s="77" t="s">
        <v>390</v>
      </c>
      <c r="P17" s="83" t="s">
        <v>393</v>
      </c>
      <c r="Q17" s="112" t="s">
        <v>396</v>
      </c>
      <c r="R17" s="78" t="s">
        <v>509</v>
      </c>
      <c r="S17" s="82" t="s">
        <v>399</v>
      </c>
      <c r="T17" s="82" t="s">
        <v>400</v>
      </c>
      <c r="U17" s="77">
        <v>150</v>
      </c>
      <c r="V17" s="77">
        <v>150</v>
      </c>
      <c r="W17" s="77">
        <v>6</v>
      </c>
      <c r="X17" s="77">
        <v>0</v>
      </c>
      <c r="Y17" s="77">
        <f t="shared" si="2"/>
        <v>0</v>
      </c>
      <c r="Z17" s="77">
        <f t="shared" si="0"/>
        <v>0</v>
      </c>
      <c r="AA17" s="73"/>
      <c r="AB17" s="73"/>
      <c r="AC17" s="77" t="s">
        <v>290</v>
      </c>
    </row>
    <row r="18" spans="1:30" s="92" customFormat="1" ht="101.25" x14ac:dyDescent="0.25">
      <c r="A18" s="85">
        <v>2</v>
      </c>
      <c r="B18" s="85" t="s">
        <v>281</v>
      </c>
      <c r="C18" s="99">
        <v>2</v>
      </c>
      <c r="D18" s="86" t="s">
        <v>327</v>
      </c>
      <c r="E18" s="86" t="s">
        <v>328</v>
      </c>
      <c r="F18" s="85">
        <v>202</v>
      </c>
      <c r="G18" s="86" t="s">
        <v>327</v>
      </c>
      <c r="H18" s="85" t="s">
        <v>426</v>
      </c>
      <c r="I18" s="87" t="s">
        <v>326</v>
      </c>
      <c r="J18" s="88" t="s">
        <v>423</v>
      </c>
      <c r="K18" s="89" t="s">
        <v>425</v>
      </c>
      <c r="L18" s="90" t="s">
        <v>285</v>
      </c>
      <c r="M18" s="85">
        <v>2</v>
      </c>
      <c r="N18" s="87" t="s">
        <v>326</v>
      </c>
      <c r="O18" s="85" t="s">
        <v>428</v>
      </c>
      <c r="P18" s="91" t="s">
        <v>330</v>
      </c>
      <c r="Q18" s="90" t="s">
        <v>332</v>
      </c>
      <c r="R18" s="116" t="s">
        <v>509</v>
      </c>
      <c r="S18" s="90" t="s">
        <v>297</v>
      </c>
      <c r="T18" s="90" t="s">
        <v>334</v>
      </c>
      <c r="U18" s="85">
        <v>150</v>
      </c>
      <c r="V18" s="85">
        <v>150</v>
      </c>
      <c r="W18" s="85">
        <v>5</v>
      </c>
      <c r="X18" s="85">
        <v>2</v>
      </c>
      <c r="Y18" s="85">
        <f t="shared" ref="Y18:Y28" si="3">+X18/W18*100</f>
        <v>40</v>
      </c>
      <c r="Z18" s="85">
        <f t="shared" ref="Z18:Z28" si="4">+X18/V18*100</f>
        <v>1.3333333333333335</v>
      </c>
      <c r="AA18" s="71"/>
      <c r="AB18" s="71"/>
      <c r="AC18" s="85" t="s">
        <v>307</v>
      </c>
    </row>
    <row r="19" spans="1:30" s="92" customFormat="1" ht="79.5" x14ac:dyDescent="0.25">
      <c r="A19" s="85">
        <v>2</v>
      </c>
      <c r="B19" s="85" t="s">
        <v>308</v>
      </c>
      <c r="C19" s="99">
        <v>2</v>
      </c>
      <c r="D19" s="90" t="s">
        <v>309</v>
      </c>
      <c r="E19" s="90" t="s">
        <v>310</v>
      </c>
      <c r="F19" s="85">
        <v>204</v>
      </c>
      <c r="G19" s="90" t="s">
        <v>309</v>
      </c>
      <c r="H19" s="85" t="s">
        <v>426</v>
      </c>
      <c r="I19" s="100" t="s">
        <v>311</v>
      </c>
      <c r="J19" s="88" t="s">
        <v>423</v>
      </c>
      <c r="K19" s="89" t="s">
        <v>425</v>
      </c>
      <c r="L19" s="86" t="s">
        <v>285</v>
      </c>
      <c r="M19" s="85">
        <v>1</v>
      </c>
      <c r="N19" s="86" t="s">
        <v>311</v>
      </c>
      <c r="O19" s="85" t="s">
        <v>420</v>
      </c>
      <c r="P19" s="90" t="s">
        <v>312</v>
      </c>
      <c r="Q19" s="90" t="s">
        <v>313</v>
      </c>
      <c r="R19" s="116" t="s">
        <v>509</v>
      </c>
      <c r="S19" s="90" t="s">
        <v>306</v>
      </c>
      <c r="T19" s="90" t="s">
        <v>314</v>
      </c>
      <c r="U19" s="85">
        <v>150</v>
      </c>
      <c r="V19" s="85">
        <v>150</v>
      </c>
      <c r="W19" s="85">
        <v>20</v>
      </c>
      <c r="X19" s="85">
        <v>0</v>
      </c>
      <c r="Y19" s="85">
        <f t="shared" si="3"/>
        <v>0</v>
      </c>
      <c r="Z19" s="85">
        <f t="shared" si="4"/>
        <v>0</v>
      </c>
      <c r="AA19" s="73"/>
      <c r="AB19" s="73"/>
      <c r="AC19" s="85" t="s">
        <v>290</v>
      </c>
    </row>
    <row r="20" spans="1:30" s="92" customFormat="1" ht="79.5" x14ac:dyDescent="0.25">
      <c r="A20" s="85">
        <v>2</v>
      </c>
      <c r="B20" s="85" t="s">
        <v>308</v>
      </c>
      <c r="C20" s="99">
        <v>2</v>
      </c>
      <c r="D20" s="91" t="s">
        <v>335</v>
      </c>
      <c r="E20" s="91" t="s">
        <v>336</v>
      </c>
      <c r="F20" s="85">
        <v>205</v>
      </c>
      <c r="G20" s="91" t="s">
        <v>335</v>
      </c>
      <c r="H20" s="85" t="s">
        <v>426</v>
      </c>
      <c r="I20" s="100" t="s">
        <v>311</v>
      </c>
      <c r="J20" s="88" t="s">
        <v>423</v>
      </c>
      <c r="K20" s="89" t="s">
        <v>425</v>
      </c>
      <c r="L20" s="86" t="s">
        <v>285</v>
      </c>
      <c r="M20" s="85">
        <v>1</v>
      </c>
      <c r="N20" s="86" t="s">
        <v>311</v>
      </c>
      <c r="O20" s="85" t="s">
        <v>421</v>
      </c>
      <c r="P20" s="90" t="s">
        <v>337</v>
      </c>
      <c r="Q20" s="90" t="s">
        <v>338</v>
      </c>
      <c r="R20" s="116" t="s">
        <v>509</v>
      </c>
      <c r="S20" s="90" t="s">
        <v>339</v>
      </c>
      <c r="T20" s="90" t="s">
        <v>314</v>
      </c>
      <c r="U20" s="85">
        <v>150</v>
      </c>
      <c r="V20" s="85">
        <v>150</v>
      </c>
      <c r="W20" s="85">
        <v>20</v>
      </c>
      <c r="X20" s="85">
        <v>0</v>
      </c>
      <c r="Y20" s="85">
        <f t="shared" si="3"/>
        <v>0</v>
      </c>
      <c r="Z20" s="85">
        <f t="shared" si="4"/>
        <v>0</v>
      </c>
      <c r="AA20" s="73"/>
      <c r="AB20" s="73"/>
      <c r="AC20" s="85" t="s">
        <v>290</v>
      </c>
    </row>
    <row r="21" spans="1:30" s="92" customFormat="1" ht="169.5" customHeight="1" x14ac:dyDescent="0.25">
      <c r="A21" s="86">
        <v>2</v>
      </c>
      <c r="B21" s="100" t="s">
        <v>308</v>
      </c>
      <c r="C21" s="99">
        <v>2</v>
      </c>
      <c r="D21" s="86" t="s">
        <v>340</v>
      </c>
      <c r="E21" s="86" t="s">
        <v>341</v>
      </c>
      <c r="F21" s="85">
        <v>206</v>
      </c>
      <c r="G21" s="86" t="s">
        <v>340</v>
      </c>
      <c r="H21" s="85" t="s">
        <v>426</v>
      </c>
      <c r="I21" s="100" t="s">
        <v>345</v>
      </c>
      <c r="J21" s="88" t="s">
        <v>423</v>
      </c>
      <c r="K21" s="89" t="s">
        <v>425</v>
      </c>
      <c r="L21" s="86" t="s">
        <v>285</v>
      </c>
      <c r="M21" s="85">
        <v>1</v>
      </c>
      <c r="N21" s="100" t="s">
        <v>345</v>
      </c>
      <c r="O21" s="85" t="s">
        <v>420</v>
      </c>
      <c r="P21" s="102" t="s">
        <v>342</v>
      </c>
      <c r="Q21" s="102" t="s">
        <v>346</v>
      </c>
      <c r="R21" s="116" t="s">
        <v>509</v>
      </c>
      <c r="S21" s="86" t="s">
        <v>347</v>
      </c>
      <c r="T21" s="86" t="s">
        <v>348</v>
      </c>
      <c r="U21" s="85">
        <v>73863</v>
      </c>
      <c r="V21" s="85">
        <v>5455</v>
      </c>
      <c r="W21" s="85">
        <v>100</v>
      </c>
      <c r="X21" s="85">
        <v>295</v>
      </c>
      <c r="Y21" s="85">
        <f t="shared" si="3"/>
        <v>295</v>
      </c>
      <c r="Z21" s="85">
        <f t="shared" si="4"/>
        <v>5.4078826764436299</v>
      </c>
      <c r="AA21" s="213"/>
      <c r="AB21" s="162"/>
      <c r="AC21" s="85" t="s">
        <v>401</v>
      </c>
    </row>
    <row r="22" spans="1:30" s="84" customFormat="1" ht="168.75" x14ac:dyDescent="0.25">
      <c r="A22" s="116">
        <v>2</v>
      </c>
      <c r="B22" s="100" t="s">
        <v>308</v>
      </c>
      <c r="C22" s="99">
        <v>2</v>
      </c>
      <c r="D22" s="86" t="s">
        <v>340</v>
      </c>
      <c r="E22" s="86" t="s">
        <v>341</v>
      </c>
      <c r="F22" s="85">
        <v>206</v>
      </c>
      <c r="G22" s="86" t="s">
        <v>340</v>
      </c>
      <c r="H22" s="85" t="s">
        <v>426</v>
      </c>
      <c r="I22" s="100" t="s">
        <v>345</v>
      </c>
      <c r="J22" s="88" t="s">
        <v>423</v>
      </c>
      <c r="K22" s="89" t="s">
        <v>425</v>
      </c>
      <c r="L22" s="86" t="s">
        <v>285</v>
      </c>
      <c r="M22" s="85">
        <v>2</v>
      </c>
      <c r="N22" s="100" t="s">
        <v>345</v>
      </c>
      <c r="O22" s="85" t="s">
        <v>421</v>
      </c>
      <c r="P22" s="103" t="s">
        <v>343</v>
      </c>
      <c r="Q22" s="102" t="s">
        <v>346</v>
      </c>
      <c r="R22" s="116" t="s">
        <v>509</v>
      </c>
      <c r="S22" s="86" t="s">
        <v>347</v>
      </c>
      <c r="T22" s="86" t="s">
        <v>348</v>
      </c>
      <c r="U22" s="85">
        <v>73863</v>
      </c>
      <c r="V22" s="85">
        <v>3584</v>
      </c>
      <c r="W22" s="85">
        <v>100</v>
      </c>
      <c r="X22" s="85">
        <v>295</v>
      </c>
      <c r="Y22" s="85">
        <v>0</v>
      </c>
      <c r="Z22" s="85">
        <f t="shared" si="4"/>
        <v>8.2310267857142865</v>
      </c>
      <c r="AA22" s="213"/>
      <c r="AB22" s="213"/>
      <c r="AC22" s="85" t="s">
        <v>401</v>
      </c>
      <c r="AD22" s="92"/>
    </row>
    <row r="23" spans="1:30" s="92" customFormat="1" ht="168.75" x14ac:dyDescent="0.25">
      <c r="A23" s="101">
        <v>2</v>
      </c>
      <c r="B23" s="100" t="s">
        <v>308</v>
      </c>
      <c r="C23" s="99">
        <v>2</v>
      </c>
      <c r="D23" s="86" t="s">
        <v>340</v>
      </c>
      <c r="E23" s="86" t="s">
        <v>341</v>
      </c>
      <c r="F23" s="85">
        <v>206</v>
      </c>
      <c r="G23" s="86" t="s">
        <v>340</v>
      </c>
      <c r="H23" s="85" t="s">
        <v>426</v>
      </c>
      <c r="I23" s="100" t="s">
        <v>345</v>
      </c>
      <c r="J23" s="88" t="s">
        <v>423</v>
      </c>
      <c r="K23" s="89" t="s">
        <v>425</v>
      </c>
      <c r="L23" s="86" t="s">
        <v>285</v>
      </c>
      <c r="M23" s="85">
        <v>3</v>
      </c>
      <c r="N23" s="100" t="s">
        <v>345</v>
      </c>
      <c r="O23" s="85" t="s">
        <v>422</v>
      </c>
      <c r="P23" s="103" t="s">
        <v>344</v>
      </c>
      <c r="Q23" s="102" t="s">
        <v>346</v>
      </c>
      <c r="R23" s="116" t="s">
        <v>509</v>
      </c>
      <c r="S23" s="86" t="s">
        <v>347</v>
      </c>
      <c r="T23" s="86" t="s">
        <v>348</v>
      </c>
      <c r="U23" s="85">
        <v>73863</v>
      </c>
      <c r="V23" s="85">
        <v>10241</v>
      </c>
      <c r="W23" s="85">
        <v>100</v>
      </c>
      <c r="X23" s="85">
        <v>205</v>
      </c>
      <c r="Y23" s="85">
        <v>0</v>
      </c>
      <c r="Z23" s="85">
        <f t="shared" si="4"/>
        <v>2.0017576408553852</v>
      </c>
      <c r="AA23" s="213"/>
      <c r="AB23" s="213"/>
      <c r="AC23" s="85" t="s">
        <v>401</v>
      </c>
    </row>
    <row r="24" spans="1:30" s="92" customFormat="1" ht="90.75" x14ac:dyDescent="0.25">
      <c r="A24" s="85">
        <v>2</v>
      </c>
      <c r="B24" s="85" t="s">
        <v>308</v>
      </c>
      <c r="C24" s="99">
        <v>2</v>
      </c>
      <c r="D24" s="90" t="s">
        <v>353</v>
      </c>
      <c r="E24" s="90" t="s">
        <v>354</v>
      </c>
      <c r="F24" s="85">
        <v>208</v>
      </c>
      <c r="G24" s="90" t="s">
        <v>353</v>
      </c>
      <c r="H24" s="85" t="s">
        <v>426</v>
      </c>
      <c r="I24" s="86" t="s">
        <v>355</v>
      </c>
      <c r="J24" s="88" t="s">
        <v>423</v>
      </c>
      <c r="K24" s="89" t="s">
        <v>425</v>
      </c>
      <c r="L24" s="100" t="s">
        <v>285</v>
      </c>
      <c r="M24" s="85">
        <v>1</v>
      </c>
      <c r="N24" s="86" t="s">
        <v>355</v>
      </c>
      <c r="O24" s="85" t="s">
        <v>420</v>
      </c>
      <c r="P24" s="90" t="s">
        <v>353</v>
      </c>
      <c r="Q24" s="90" t="s">
        <v>356</v>
      </c>
      <c r="R24" s="116" t="s">
        <v>509</v>
      </c>
      <c r="S24" s="102" t="s">
        <v>359</v>
      </c>
      <c r="T24" s="90" t="s">
        <v>360</v>
      </c>
      <c r="U24" s="85">
        <v>0</v>
      </c>
      <c r="V24" s="85">
        <v>0</v>
      </c>
      <c r="W24" s="85">
        <v>0</v>
      </c>
      <c r="X24" s="85">
        <v>0</v>
      </c>
      <c r="Y24" s="85" t="e">
        <f t="shared" si="3"/>
        <v>#DIV/0!</v>
      </c>
      <c r="Z24" s="85" t="e">
        <f t="shared" si="4"/>
        <v>#DIV/0!</v>
      </c>
      <c r="AA24" s="73"/>
      <c r="AB24" s="73"/>
      <c r="AC24" s="85" t="s">
        <v>290</v>
      </c>
    </row>
    <row r="25" spans="1:30" s="92" customFormat="1" ht="68.25" x14ac:dyDescent="0.25">
      <c r="A25" s="85">
        <v>2</v>
      </c>
      <c r="B25" s="85" t="s">
        <v>308</v>
      </c>
      <c r="C25" s="99">
        <v>2</v>
      </c>
      <c r="D25" s="91" t="s">
        <v>361</v>
      </c>
      <c r="E25" s="90" t="s">
        <v>362</v>
      </c>
      <c r="F25" s="85">
        <v>211</v>
      </c>
      <c r="G25" s="91" t="s">
        <v>361</v>
      </c>
      <c r="H25" s="85" t="s">
        <v>426</v>
      </c>
      <c r="I25" s="86" t="s">
        <v>355</v>
      </c>
      <c r="J25" s="88" t="s">
        <v>423</v>
      </c>
      <c r="K25" s="89" t="s">
        <v>425</v>
      </c>
      <c r="L25" s="100" t="s">
        <v>285</v>
      </c>
      <c r="M25" s="85">
        <v>2</v>
      </c>
      <c r="N25" s="86" t="s">
        <v>355</v>
      </c>
      <c r="O25" s="85" t="s">
        <v>421</v>
      </c>
      <c r="P25" s="91" t="s">
        <v>361</v>
      </c>
      <c r="Q25" s="90" t="s">
        <v>362</v>
      </c>
      <c r="R25" s="116" t="s">
        <v>509</v>
      </c>
      <c r="S25" s="91" t="s">
        <v>363</v>
      </c>
      <c r="T25" s="90" t="s">
        <v>364</v>
      </c>
      <c r="U25" s="85">
        <v>0</v>
      </c>
      <c r="V25" s="85">
        <v>0</v>
      </c>
      <c r="W25" s="85">
        <v>0</v>
      </c>
      <c r="X25" s="85">
        <v>0</v>
      </c>
      <c r="Y25" s="85" t="e">
        <f t="shared" si="3"/>
        <v>#DIV/0!</v>
      </c>
      <c r="Z25" s="85" t="e">
        <f t="shared" si="4"/>
        <v>#DIV/0!</v>
      </c>
      <c r="AA25" s="73"/>
      <c r="AB25" s="73"/>
      <c r="AC25" s="85" t="s">
        <v>290</v>
      </c>
    </row>
    <row r="26" spans="1:30" s="92" customFormat="1" ht="90.75" x14ac:dyDescent="0.25">
      <c r="A26" s="85">
        <v>2</v>
      </c>
      <c r="B26" s="85" t="s">
        <v>308</v>
      </c>
      <c r="C26" s="99">
        <v>2</v>
      </c>
      <c r="D26" s="105" t="s">
        <v>365</v>
      </c>
      <c r="E26" s="105" t="s">
        <v>366</v>
      </c>
      <c r="F26" s="85">
        <v>209</v>
      </c>
      <c r="G26" s="105" t="s">
        <v>365</v>
      </c>
      <c r="H26" s="85" t="s">
        <v>426</v>
      </c>
      <c r="I26" s="100" t="s">
        <v>367</v>
      </c>
      <c r="J26" s="88" t="s">
        <v>423</v>
      </c>
      <c r="K26" s="89" t="s">
        <v>425</v>
      </c>
      <c r="L26" s="100" t="s">
        <v>285</v>
      </c>
      <c r="M26" s="104">
        <v>1</v>
      </c>
      <c r="N26" s="100" t="s">
        <v>367</v>
      </c>
      <c r="O26" s="85" t="s">
        <v>420</v>
      </c>
      <c r="P26" s="105" t="s">
        <v>365</v>
      </c>
      <c r="Q26" s="90" t="s">
        <v>368</v>
      </c>
      <c r="R26" s="116" t="s">
        <v>509</v>
      </c>
      <c r="S26" s="90" t="s">
        <v>369</v>
      </c>
      <c r="T26" s="102" t="s">
        <v>370</v>
      </c>
      <c r="U26" s="85">
        <v>10000</v>
      </c>
      <c r="V26" s="85">
        <v>5000</v>
      </c>
      <c r="W26" s="85">
        <v>100</v>
      </c>
      <c r="X26" s="85">
        <v>0</v>
      </c>
      <c r="Y26" s="85">
        <v>0</v>
      </c>
      <c r="Z26" s="85">
        <f t="shared" si="4"/>
        <v>0</v>
      </c>
      <c r="AA26" s="73"/>
      <c r="AB26" s="73"/>
      <c r="AC26" s="85" t="s">
        <v>290</v>
      </c>
    </row>
    <row r="27" spans="1:30" s="92" customFormat="1" ht="78.75" x14ac:dyDescent="0.25">
      <c r="A27" s="100">
        <v>2</v>
      </c>
      <c r="B27" s="100" t="s">
        <v>308</v>
      </c>
      <c r="C27" s="99">
        <v>2</v>
      </c>
      <c r="D27" s="106" t="s">
        <v>372</v>
      </c>
      <c r="E27" s="86" t="s">
        <v>376</v>
      </c>
      <c r="F27" s="85">
        <v>210</v>
      </c>
      <c r="G27" s="106" t="s">
        <v>372</v>
      </c>
      <c r="H27" s="85" t="s">
        <v>426</v>
      </c>
      <c r="I27" s="100" t="s">
        <v>371</v>
      </c>
      <c r="J27" s="88" t="s">
        <v>423</v>
      </c>
      <c r="K27" s="89" t="s">
        <v>425</v>
      </c>
      <c r="L27" s="100" t="s">
        <v>285</v>
      </c>
      <c r="M27" s="85">
        <v>1</v>
      </c>
      <c r="N27" s="100" t="s">
        <v>371</v>
      </c>
      <c r="O27" s="85" t="s">
        <v>420</v>
      </c>
      <c r="P27" s="102" t="s">
        <v>373</v>
      </c>
      <c r="Q27" s="90" t="s">
        <v>377</v>
      </c>
      <c r="R27" s="222" t="s">
        <v>509</v>
      </c>
      <c r="S27" s="222" t="s">
        <v>378</v>
      </c>
      <c r="T27" s="222" t="s">
        <v>379</v>
      </c>
      <c r="U27" s="85">
        <v>500</v>
      </c>
      <c r="V27" s="85">
        <v>200</v>
      </c>
      <c r="W27" s="85">
        <v>100</v>
      </c>
      <c r="X27" s="85">
        <v>278</v>
      </c>
      <c r="Y27" s="85">
        <f t="shared" si="3"/>
        <v>278</v>
      </c>
      <c r="Z27" s="85">
        <f t="shared" si="4"/>
        <v>139</v>
      </c>
      <c r="AA27" s="213"/>
      <c r="AB27" s="213"/>
      <c r="AC27" s="85" t="s">
        <v>401</v>
      </c>
    </row>
    <row r="28" spans="1:30" s="92" customFormat="1" ht="76.5" x14ac:dyDescent="0.25">
      <c r="A28" s="100">
        <v>2</v>
      </c>
      <c r="B28" s="100" t="s">
        <v>308</v>
      </c>
      <c r="C28" s="99">
        <v>2</v>
      </c>
      <c r="D28" s="106" t="s">
        <v>372</v>
      </c>
      <c r="E28" s="86" t="s">
        <v>376</v>
      </c>
      <c r="F28" s="85">
        <v>210</v>
      </c>
      <c r="G28" s="106" t="s">
        <v>372</v>
      </c>
      <c r="H28" s="85" t="s">
        <v>426</v>
      </c>
      <c r="I28" s="100" t="s">
        <v>371</v>
      </c>
      <c r="J28" s="88" t="s">
        <v>423</v>
      </c>
      <c r="K28" s="89" t="s">
        <v>425</v>
      </c>
      <c r="L28" s="100" t="s">
        <v>285</v>
      </c>
      <c r="M28" s="85">
        <v>3</v>
      </c>
      <c r="N28" s="100" t="s">
        <v>371</v>
      </c>
      <c r="O28" s="85" t="s">
        <v>422</v>
      </c>
      <c r="P28" s="102" t="s">
        <v>375</v>
      </c>
      <c r="Q28" s="90" t="s">
        <v>377</v>
      </c>
      <c r="R28" s="223"/>
      <c r="S28" s="223"/>
      <c r="T28" s="223"/>
      <c r="U28" s="85">
        <v>100</v>
      </c>
      <c r="V28" s="85">
        <v>70</v>
      </c>
      <c r="W28" s="85">
        <v>50</v>
      </c>
      <c r="X28" s="85">
        <v>1</v>
      </c>
      <c r="Y28" s="85">
        <f t="shared" si="3"/>
        <v>2</v>
      </c>
      <c r="Z28" s="85">
        <f t="shared" si="4"/>
        <v>1.4285714285714286</v>
      </c>
      <c r="AA28" s="73"/>
      <c r="AB28" s="73"/>
      <c r="AC28" s="85" t="s">
        <v>307</v>
      </c>
    </row>
  </sheetData>
  <mergeCells count="6">
    <mergeCell ref="R27:R28"/>
    <mergeCell ref="S27:S28"/>
    <mergeCell ref="T27:T28"/>
    <mergeCell ref="U1:AA1"/>
    <mergeCell ref="C2:P2"/>
    <mergeCell ref="C4:P4"/>
  </mergeCells>
  <pageMargins left="0.7" right="0.7" top="0.75" bottom="0.75" header="0.3" footer="0.3"/>
  <pageSetup paperSize="5" scale="90" orientation="landscape" horizont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32"/>
  <sheetViews>
    <sheetView topLeftCell="AH1" zoomScale="77" zoomScaleNormal="77" workbookViewId="0">
      <pane ySplit="7" topLeftCell="A28" activePane="bottomLeft" state="frozen"/>
      <selection activeCell="F1" sqref="F1"/>
      <selection pane="bottomLeft" activeCell="BC30" sqref="BC30"/>
    </sheetView>
  </sheetViews>
  <sheetFormatPr baseColWidth="10" defaultRowHeight="15" x14ac:dyDescent="0.25"/>
  <cols>
    <col min="1" max="1" width="8.140625" customWidth="1"/>
    <col min="2" max="2" width="13" customWidth="1"/>
    <col min="3" max="3" width="8.7109375" customWidth="1"/>
    <col min="6" max="6" width="7.5703125" customWidth="1"/>
    <col min="8" max="8" width="6.85546875" customWidth="1"/>
    <col min="10" max="10" width="9.42578125" customWidth="1"/>
    <col min="11" max="11" width="13.28515625" customWidth="1"/>
    <col min="17" max="17" width="7.85546875" customWidth="1"/>
    <col min="19" max="19" width="7.5703125" customWidth="1"/>
    <col min="21" max="21" width="8.7109375" customWidth="1"/>
    <col min="23" max="23" width="12.5703125" customWidth="1"/>
    <col min="24" max="24" width="13.85546875" customWidth="1"/>
    <col min="27" max="27" width="13.5703125" customWidth="1"/>
    <col min="28" max="28" width="7.85546875" customWidth="1"/>
    <col min="30" max="30" width="7.5703125" customWidth="1"/>
    <col min="32" max="32" width="8.7109375" customWidth="1"/>
    <col min="34" max="34" width="7.85546875" customWidth="1"/>
    <col min="36" max="36" width="9.42578125" customWidth="1"/>
    <col min="38" max="38" width="12.5703125" customWidth="1"/>
    <col min="39" max="39" width="12.7109375" customWidth="1"/>
    <col min="40" max="40" width="12.5703125" customWidth="1"/>
    <col min="41" max="41" width="13.85546875" customWidth="1"/>
    <col min="44" max="44" width="13.5703125" customWidth="1"/>
    <col min="45" max="45" width="10.7109375" customWidth="1"/>
    <col min="47" max="47" width="9.42578125" customWidth="1"/>
    <col min="49" max="49" width="12.5703125" customWidth="1"/>
    <col min="50" max="50" width="12.7109375" customWidth="1"/>
    <col min="51" max="51" width="12.5703125" customWidth="1"/>
    <col min="52" max="52" width="13.85546875" customWidth="1"/>
    <col min="55" max="55" width="13.5703125" customWidth="1"/>
    <col min="63" max="63" width="13.42578125" customWidth="1"/>
    <col min="64" max="64" width="14" customWidth="1"/>
    <col min="65" max="65" width="14.85546875" customWidth="1"/>
  </cols>
  <sheetData>
    <row r="1" spans="1:75" ht="37.5" customHeight="1" x14ac:dyDescent="0.6">
      <c r="A1" s="15"/>
      <c r="B1" s="15"/>
      <c r="C1" s="15"/>
      <c r="D1" s="227" t="s">
        <v>124</v>
      </c>
      <c r="E1" s="227"/>
      <c r="F1" s="227"/>
      <c r="G1" s="227"/>
      <c r="H1" s="227"/>
      <c r="I1" s="227"/>
      <c r="J1" s="227"/>
      <c r="K1" s="227"/>
      <c r="L1" s="227"/>
      <c r="M1" s="227"/>
      <c r="N1" s="227"/>
      <c r="O1" s="227"/>
      <c r="P1" s="227"/>
      <c r="Q1" s="227"/>
      <c r="R1" s="227"/>
      <c r="S1" s="227"/>
      <c r="T1" s="227"/>
      <c r="U1" s="227"/>
      <c r="V1" s="227"/>
      <c r="W1" s="227"/>
      <c r="X1" s="23"/>
      <c r="Y1" s="23"/>
      <c r="Z1" s="23"/>
      <c r="AA1" s="217" t="s">
        <v>28</v>
      </c>
      <c r="AB1" s="218"/>
      <c r="AC1" s="218"/>
      <c r="AD1" s="218"/>
      <c r="AE1" s="218"/>
      <c r="AF1" s="218"/>
      <c r="AG1" s="218"/>
      <c r="AH1" s="219"/>
      <c r="AI1" s="219"/>
      <c r="AJ1" s="219"/>
      <c r="AK1" s="219"/>
      <c r="AL1" s="219"/>
      <c r="AM1" s="219"/>
      <c r="AN1" s="220"/>
      <c r="AO1" s="23"/>
      <c r="AP1" s="23"/>
      <c r="AQ1" s="23"/>
      <c r="AR1" s="220" t="s">
        <v>28</v>
      </c>
      <c r="AS1" s="220"/>
      <c r="AT1" s="220"/>
      <c r="AU1" s="220"/>
      <c r="AV1" s="220"/>
      <c r="AW1" s="220"/>
      <c r="AX1" s="220"/>
      <c r="AY1" s="220"/>
      <c r="AZ1" s="23"/>
      <c r="BA1" s="23"/>
      <c r="BB1" s="23"/>
      <c r="BC1" s="220" t="s">
        <v>28</v>
      </c>
      <c r="BD1" s="220"/>
      <c r="BE1" s="220"/>
      <c r="BF1" s="220"/>
      <c r="BG1" s="220"/>
      <c r="BH1" s="220"/>
      <c r="BI1" s="220"/>
      <c r="BJ1" s="220"/>
      <c r="BK1" s="220"/>
      <c r="BL1" s="220"/>
      <c r="BM1" s="220"/>
    </row>
    <row r="2" spans="1:75" ht="38.25" thickBot="1" x14ac:dyDescent="0.55000000000000004">
      <c r="A2" s="15"/>
      <c r="B2" s="15"/>
      <c r="C2" s="15"/>
      <c r="D2" s="225" t="s">
        <v>511</v>
      </c>
      <c r="E2" s="225"/>
      <c r="F2" s="225"/>
      <c r="G2" s="225"/>
      <c r="H2" s="225"/>
      <c r="I2" s="225"/>
      <c r="J2" s="225"/>
      <c r="K2" s="225"/>
      <c r="L2" s="225"/>
      <c r="M2" s="225"/>
      <c r="N2" s="225"/>
      <c r="O2" s="225"/>
      <c r="P2" s="225"/>
      <c r="Q2" s="225"/>
      <c r="R2" s="225"/>
      <c r="S2" s="225"/>
      <c r="T2" s="225"/>
      <c r="U2" s="225"/>
      <c r="V2" s="225"/>
      <c r="W2" s="225"/>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16" t="s">
        <v>20</v>
      </c>
      <c r="BL2" s="16" t="s">
        <v>21</v>
      </c>
      <c r="BM2" s="160" t="s">
        <v>468</v>
      </c>
    </row>
    <row r="3" spans="1:75" x14ac:dyDescent="0.25">
      <c r="A3" s="15"/>
      <c r="B3" s="15"/>
      <c r="C3" s="15"/>
      <c r="D3" s="15" t="s">
        <v>34</v>
      </c>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7" t="s">
        <v>22</v>
      </c>
      <c r="BL3" s="18" t="s">
        <v>23</v>
      </c>
      <c r="BM3" s="161" t="s">
        <v>469</v>
      </c>
    </row>
    <row r="4" spans="1:75" ht="16.5" thickBot="1" x14ac:dyDescent="0.3">
      <c r="A4" s="15"/>
      <c r="B4" s="15"/>
      <c r="C4" s="15"/>
      <c r="D4" s="226" t="s">
        <v>36</v>
      </c>
      <c r="E4" s="226"/>
      <c r="F4" s="226"/>
      <c r="G4" s="226"/>
      <c r="H4" s="226"/>
      <c r="I4" s="226"/>
      <c r="J4" s="226"/>
      <c r="K4" s="226"/>
      <c r="L4" s="226"/>
      <c r="M4" s="226"/>
      <c r="N4" s="226"/>
      <c r="O4" s="226"/>
      <c r="P4" s="226"/>
      <c r="Q4" s="226"/>
      <c r="R4" s="226"/>
      <c r="S4" s="226"/>
      <c r="T4" s="226"/>
      <c r="U4" s="226"/>
      <c r="V4" s="226"/>
      <c r="W4" s="226"/>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26"/>
      <c r="BI4" s="26"/>
      <c r="BJ4" s="26"/>
      <c r="BK4" s="19" t="s">
        <v>24</v>
      </c>
      <c r="BL4" s="20" t="s">
        <v>25</v>
      </c>
      <c r="BM4" s="161" t="s">
        <v>470</v>
      </c>
    </row>
    <row r="5" spans="1:75" x14ac:dyDescent="0.2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28" t="s">
        <v>26</v>
      </c>
      <c r="BL5" s="29">
        <v>100</v>
      </c>
      <c r="BM5" s="161" t="s">
        <v>471</v>
      </c>
    </row>
    <row r="6" spans="1:75" ht="40.5" customHeight="1" x14ac:dyDescent="0.25">
      <c r="A6" s="230" t="s">
        <v>71</v>
      </c>
      <c r="B6" s="231"/>
      <c r="C6" s="231"/>
      <c r="D6" s="231"/>
      <c r="E6" s="231"/>
      <c r="F6" s="231"/>
      <c r="G6" s="232"/>
      <c r="H6" s="233" t="s">
        <v>68</v>
      </c>
      <c r="I6" s="234"/>
      <c r="J6" s="234"/>
      <c r="K6" s="235"/>
      <c r="L6" s="230" t="s">
        <v>39</v>
      </c>
      <c r="M6" s="231"/>
      <c r="N6" s="232"/>
      <c r="O6" s="228" t="s">
        <v>50</v>
      </c>
      <c r="P6" s="229"/>
      <c r="Q6" s="236" t="s">
        <v>43</v>
      </c>
      <c r="R6" s="237"/>
      <c r="S6" s="237"/>
      <c r="T6" s="237"/>
      <c r="U6" s="237"/>
      <c r="V6" s="238"/>
      <c r="W6" s="236" t="s">
        <v>46</v>
      </c>
      <c r="X6" s="237"/>
      <c r="Y6" s="237"/>
      <c r="Z6" s="237"/>
      <c r="AA6" s="238"/>
      <c r="AB6" s="236" t="s">
        <v>517</v>
      </c>
      <c r="AC6" s="237"/>
      <c r="AD6" s="237"/>
      <c r="AE6" s="237"/>
      <c r="AF6" s="237"/>
      <c r="AG6" s="238"/>
      <c r="AH6" s="236" t="s">
        <v>531</v>
      </c>
      <c r="AI6" s="237"/>
      <c r="AJ6" s="237"/>
      <c r="AK6" s="237"/>
      <c r="AL6" s="237"/>
      <c r="AM6" s="238"/>
      <c r="AN6" s="236" t="s">
        <v>46</v>
      </c>
      <c r="AO6" s="237"/>
      <c r="AP6" s="237"/>
      <c r="AQ6" s="237"/>
      <c r="AR6" s="238"/>
      <c r="AS6" s="236" t="s">
        <v>531</v>
      </c>
      <c r="AT6" s="237"/>
      <c r="AU6" s="237"/>
      <c r="AV6" s="237"/>
      <c r="AW6" s="237"/>
      <c r="AX6" s="238"/>
      <c r="AY6" s="236" t="s">
        <v>46</v>
      </c>
      <c r="AZ6" s="237"/>
      <c r="BA6" s="237"/>
      <c r="BB6" s="237"/>
      <c r="BC6" s="238"/>
      <c r="BD6" s="243" t="s">
        <v>501</v>
      </c>
      <c r="BE6" s="244"/>
      <c r="BF6" s="245"/>
      <c r="BG6" s="236" t="s">
        <v>502</v>
      </c>
      <c r="BH6" s="238"/>
      <c r="BI6" s="228" t="s">
        <v>70</v>
      </c>
      <c r="BJ6" s="229"/>
      <c r="BK6" s="239" t="s">
        <v>69</v>
      </c>
      <c r="BL6" s="240"/>
      <c r="BM6" s="241" t="s">
        <v>468</v>
      </c>
      <c r="BP6" t="s">
        <v>9</v>
      </c>
      <c r="BQ6" t="s">
        <v>9</v>
      </c>
    </row>
    <row r="7" spans="1:75" ht="56.25" x14ac:dyDescent="0.25">
      <c r="A7" s="7" t="s">
        <v>37</v>
      </c>
      <c r="B7" s="8" t="s">
        <v>3</v>
      </c>
      <c r="C7" s="6" t="s">
        <v>51</v>
      </c>
      <c r="D7" s="8" t="s">
        <v>29</v>
      </c>
      <c r="E7" s="8" t="s">
        <v>4</v>
      </c>
      <c r="F7" s="33" t="s">
        <v>1</v>
      </c>
      <c r="G7" s="6" t="s">
        <v>5</v>
      </c>
      <c r="H7" s="8" t="s">
        <v>47</v>
      </c>
      <c r="I7" s="8" t="s">
        <v>2</v>
      </c>
      <c r="J7" s="33" t="s">
        <v>40</v>
      </c>
      <c r="K7" s="6" t="s">
        <v>7</v>
      </c>
      <c r="L7" s="35" t="s">
        <v>42</v>
      </c>
      <c r="M7" s="36" t="s">
        <v>52</v>
      </c>
      <c r="N7" s="36" t="s">
        <v>30</v>
      </c>
      <c r="O7" s="35" t="s">
        <v>45</v>
      </c>
      <c r="P7" s="36" t="s">
        <v>44</v>
      </c>
      <c r="Q7" s="35" t="s">
        <v>57</v>
      </c>
      <c r="R7" s="35" t="s">
        <v>56</v>
      </c>
      <c r="S7" s="36" t="s">
        <v>58</v>
      </c>
      <c r="T7" s="36" t="s">
        <v>55</v>
      </c>
      <c r="U7" s="35" t="s">
        <v>59</v>
      </c>
      <c r="V7" s="35" t="s">
        <v>54</v>
      </c>
      <c r="W7" s="37" t="s">
        <v>31</v>
      </c>
      <c r="X7" s="9" t="s">
        <v>32</v>
      </c>
      <c r="Y7" s="9" t="s">
        <v>72</v>
      </c>
      <c r="Z7" s="8" t="s">
        <v>38</v>
      </c>
      <c r="AA7" s="9" t="s">
        <v>33</v>
      </c>
      <c r="AB7" s="35" t="s">
        <v>518</v>
      </c>
      <c r="AC7" s="35" t="s">
        <v>519</v>
      </c>
      <c r="AD7" s="36" t="s">
        <v>520</v>
      </c>
      <c r="AE7" s="36" t="s">
        <v>521</v>
      </c>
      <c r="AF7" s="35" t="s">
        <v>522</v>
      </c>
      <c r="AG7" s="35" t="s">
        <v>523</v>
      </c>
      <c r="AH7" s="35" t="s">
        <v>532</v>
      </c>
      <c r="AI7" s="35" t="s">
        <v>533</v>
      </c>
      <c r="AJ7" s="36" t="s">
        <v>534</v>
      </c>
      <c r="AK7" s="36" t="s">
        <v>535</v>
      </c>
      <c r="AL7" s="35" t="s">
        <v>536</v>
      </c>
      <c r="AM7" s="35" t="s">
        <v>537</v>
      </c>
      <c r="AN7" s="37" t="s">
        <v>31</v>
      </c>
      <c r="AO7" s="9" t="s">
        <v>32</v>
      </c>
      <c r="AP7" s="9" t="s">
        <v>72</v>
      </c>
      <c r="AQ7" s="8" t="s">
        <v>38</v>
      </c>
      <c r="AR7" s="9" t="s">
        <v>33</v>
      </c>
      <c r="AS7" s="35" t="s">
        <v>547</v>
      </c>
      <c r="AT7" s="35" t="s">
        <v>548</v>
      </c>
      <c r="AU7" s="36" t="s">
        <v>549</v>
      </c>
      <c r="AV7" s="36" t="s">
        <v>550</v>
      </c>
      <c r="AW7" s="35" t="s">
        <v>551</v>
      </c>
      <c r="AX7" s="35" t="s">
        <v>552</v>
      </c>
      <c r="AY7" s="37" t="s">
        <v>31</v>
      </c>
      <c r="AZ7" s="9" t="s">
        <v>32</v>
      </c>
      <c r="BA7" s="9" t="s">
        <v>72</v>
      </c>
      <c r="BB7" s="8" t="s">
        <v>38</v>
      </c>
      <c r="BC7" s="9" t="s">
        <v>33</v>
      </c>
      <c r="BD7" s="6" t="s">
        <v>503</v>
      </c>
      <c r="BE7" s="7" t="s">
        <v>504</v>
      </c>
      <c r="BF7" s="6" t="s">
        <v>505</v>
      </c>
      <c r="BG7" s="38" t="s">
        <v>506</v>
      </c>
      <c r="BH7" s="39" t="s">
        <v>507</v>
      </c>
      <c r="BI7" s="38" t="s">
        <v>73</v>
      </c>
      <c r="BJ7" s="39" t="s">
        <v>74</v>
      </c>
      <c r="BK7" s="32" t="s">
        <v>49</v>
      </c>
      <c r="BL7" s="34" t="s">
        <v>48</v>
      </c>
      <c r="BM7" s="242"/>
      <c r="BP7" s="31" t="s">
        <v>60</v>
      </c>
      <c r="BQ7" s="31" t="s">
        <v>61</v>
      </c>
      <c r="BR7" s="31" t="s">
        <v>62</v>
      </c>
      <c r="BS7" s="31" t="s">
        <v>63</v>
      </c>
      <c r="BT7" s="31" t="s">
        <v>64</v>
      </c>
      <c r="BU7" s="31" t="s">
        <v>65</v>
      </c>
      <c r="BV7" s="31" t="s">
        <v>66</v>
      </c>
      <c r="BW7" s="31" t="s">
        <v>67</v>
      </c>
    </row>
    <row r="8" spans="1:75" ht="67.5" customHeight="1" x14ac:dyDescent="0.25">
      <c r="A8" s="98" t="s">
        <v>284</v>
      </c>
      <c r="B8" s="45" t="s">
        <v>402</v>
      </c>
      <c r="C8" s="45" t="s">
        <v>430</v>
      </c>
      <c r="D8" s="80" t="s">
        <v>423</v>
      </c>
      <c r="E8" s="45" t="s">
        <v>403</v>
      </c>
      <c r="F8" s="97">
        <v>2</v>
      </c>
      <c r="G8" s="82" t="s">
        <v>318</v>
      </c>
      <c r="H8" s="112">
        <v>158</v>
      </c>
      <c r="I8" s="78" t="s">
        <v>508</v>
      </c>
      <c r="J8" s="77" t="s">
        <v>407</v>
      </c>
      <c r="K8" s="83" t="s">
        <v>321</v>
      </c>
      <c r="L8" s="45" t="s">
        <v>510</v>
      </c>
      <c r="M8" s="45" t="s">
        <v>404</v>
      </c>
      <c r="N8" s="82" t="s">
        <v>322</v>
      </c>
      <c r="O8" s="45">
        <v>1</v>
      </c>
      <c r="P8" s="44">
        <v>1</v>
      </c>
      <c r="Q8" s="119">
        <v>0</v>
      </c>
      <c r="R8" s="45" t="s">
        <v>405</v>
      </c>
      <c r="S8" s="120">
        <v>0</v>
      </c>
      <c r="T8" s="45" t="s">
        <v>405</v>
      </c>
      <c r="U8" s="120">
        <v>1</v>
      </c>
      <c r="V8" s="45" t="s">
        <v>406</v>
      </c>
      <c r="W8" s="45">
        <v>840323.49</v>
      </c>
      <c r="X8" s="45">
        <v>840323.49</v>
      </c>
      <c r="Y8" s="45"/>
      <c r="Z8" s="45">
        <v>468696.98</v>
      </c>
      <c r="AA8" s="44">
        <f>+X8-Z8</f>
        <v>371626.51</v>
      </c>
      <c r="AB8" s="119">
        <v>0</v>
      </c>
      <c r="AC8" s="45" t="s">
        <v>405</v>
      </c>
      <c r="AD8" s="120">
        <v>0</v>
      </c>
      <c r="AE8" s="45" t="s">
        <v>405</v>
      </c>
      <c r="AF8" s="120">
        <v>1</v>
      </c>
      <c r="AG8" s="45" t="s">
        <v>406</v>
      </c>
      <c r="AH8" s="119">
        <v>0</v>
      </c>
      <c r="AI8" s="45" t="s">
        <v>405</v>
      </c>
      <c r="AJ8" s="120">
        <v>0</v>
      </c>
      <c r="AK8" s="45" t="s">
        <v>405</v>
      </c>
      <c r="AL8" s="120">
        <v>0</v>
      </c>
      <c r="AM8" s="45" t="s">
        <v>405</v>
      </c>
      <c r="AN8" s="45">
        <v>840323.49</v>
      </c>
      <c r="AO8" s="45">
        <v>840323.49</v>
      </c>
      <c r="AP8" s="45"/>
      <c r="AQ8" s="45">
        <v>468696.98</v>
      </c>
      <c r="AR8" s="44">
        <f>+AO8-AQ8</f>
        <v>371626.51</v>
      </c>
      <c r="AS8" s="119">
        <v>0</v>
      </c>
      <c r="AT8" s="45" t="s">
        <v>405</v>
      </c>
      <c r="AU8" s="120">
        <v>0</v>
      </c>
      <c r="AV8" s="45" t="s">
        <v>405</v>
      </c>
      <c r="AW8" s="120">
        <v>0</v>
      </c>
      <c r="AX8" s="45" t="s">
        <v>405</v>
      </c>
      <c r="AY8" s="45">
        <v>840323.49</v>
      </c>
      <c r="AZ8" s="45">
        <v>840323.49</v>
      </c>
      <c r="BA8" s="45"/>
      <c r="BB8" s="45">
        <v>468696.98</v>
      </c>
      <c r="BC8" s="44">
        <f>+AZ8-BB8</f>
        <v>371626.51</v>
      </c>
      <c r="BD8" s="138">
        <v>1</v>
      </c>
      <c r="BE8" s="138">
        <v>1</v>
      </c>
      <c r="BF8" s="138">
        <v>1</v>
      </c>
      <c r="BG8" s="138">
        <f>BA8/AY8</f>
        <v>0</v>
      </c>
      <c r="BH8" s="138">
        <f>BA8/AZ8</f>
        <v>0</v>
      </c>
      <c r="BI8" s="210">
        <f>BF8/BD8</f>
        <v>1</v>
      </c>
      <c r="BJ8" s="210">
        <f>BF8/BE8</f>
        <v>1</v>
      </c>
      <c r="BK8" s="129"/>
      <c r="BL8" s="45" t="s">
        <v>440</v>
      </c>
      <c r="BM8" s="74"/>
      <c r="BP8" t="s">
        <v>9</v>
      </c>
    </row>
    <row r="9" spans="1:75" ht="78.75" x14ac:dyDescent="0.25">
      <c r="A9" s="98" t="s">
        <v>284</v>
      </c>
      <c r="B9" s="45" t="s">
        <v>402</v>
      </c>
      <c r="C9" s="45" t="s">
        <v>430</v>
      </c>
      <c r="D9" s="80" t="s">
        <v>423</v>
      </c>
      <c r="E9" s="45" t="s">
        <v>403</v>
      </c>
      <c r="F9" s="110">
        <v>2</v>
      </c>
      <c r="G9" s="82" t="s">
        <v>319</v>
      </c>
      <c r="H9" s="111">
        <v>158</v>
      </c>
      <c r="I9" s="78" t="s">
        <v>508</v>
      </c>
      <c r="J9" s="77" t="s">
        <v>416</v>
      </c>
      <c r="K9" s="83" t="s">
        <v>320</v>
      </c>
      <c r="L9" s="45" t="s">
        <v>510</v>
      </c>
      <c r="M9" s="45" t="s">
        <v>404</v>
      </c>
      <c r="N9" s="82" t="s">
        <v>323</v>
      </c>
      <c r="O9" s="45">
        <v>0</v>
      </c>
      <c r="P9" s="44">
        <v>1</v>
      </c>
      <c r="Q9" s="44">
        <v>0</v>
      </c>
      <c r="R9" s="44" t="s">
        <v>405</v>
      </c>
      <c r="S9" s="44">
        <v>0</v>
      </c>
      <c r="T9" s="45" t="s">
        <v>405</v>
      </c>
      <c r="U9" s="45">
        <v>0</v>
      </c>
      <c r="V9" s="45" t="s">
        <v>405</v>
      </c>
      <c r="W9" s="45">
        <v>66101.83</v>
      </c>
      <c r="X9" s="45">
        <v>66101.83</v>
      </c>
      <c r="Y9" s="45"/>
      <c r="Z9" s="45">
        <v>0</v>
      </c>
      <c r="AA9" s="44">
        <f t="shared" ref="AA9:AA29" si="0">+X9-Z9</f>
        <v>66101.83</v>
      </c>
      <c r="AB9" s="44">
        <v>0</v>
      </c>
      <c r="AC9" s="44" t="s">
        <v>405</v>
      </c>
      <c r="AD9" s="44">
        <v>0</v>
      </c>
      <c r="AE9" s="45" t="s">
        <v>405</v>
      </c>
      <c r="AF9" s="45">
        <v>0</v>
      </c>
      <c r="AG9" s="45" t="s">
        <v>405</v>
      </c>
      <c r="AH9" s="44">
        <v>0</v>
      </c>
      <c r="AI9" s="44" t="s">
        <v>405</v>
      </c>
      <c r="AJ9" s="44">
        <v>0</v>
      </c>
      <c r="AK9" s="45" t="s">
        <v>405</v>
      </c>
      <c r="AL9" s="45">
        <v>0</v>
      </c>
      <c r="AM9" s="45" t="s">
        <v>405</v>
      </c>
      <c r="AN9" s="45">
        <v>66101.83</v>
      </c>
      <c r="AO9" s="45">
        <v>66101.83</v>
      </c>
      <c r="AP9" s="45"/>
      <c r="AQ9" s="45">
        <v>0</v>
      </c>
      <c r="AR9" s="44">
        <f t="shared" ref="AR9:AR29" si="1">+AO9-AQ9</f>
        <v>66101.83</v>
      </c>
      <c r="AS9" s="44">
        <v>0</v>
      </c>
      <c r="AT9" s="44" t="s">
        <v>405</v>
      </c>
      <c r="AU9" s="44">
        <v>0</v>
      </c>
      <c r="AV9" s="45" t="s">
        <v>405</v>
      </c>
      <c r="AW9" s="45">
        <v>1</v>
      </c>
      <c r="AX9" s="45" t="s">
        <v>553</v>
      </c>
      <c r="AY9" s="45">
        <v>66101.83</v>
      </c>
      <c r="AZ9" s="45">
        <v>66101.83</v>
      </c>
      <c r="BA9" s="45"/>
      <c r="BB9" s="45">
        <v>0</v>
      </c>
      <c r="BC9" s="44">
        <f t="shared" ref="BC9:BC29" si="2">+AZ9-BB9</f>
        <v>66101.83</v>
      </c>
      <c r="BD9" s="138">
        <v>3</v>
      </c>
      <c r="BE9" s="138">
        <v>3</v>
      </c>
      <c r="BF9" s="138">
        <v>1</v>
      </c>
      <c r="BG9" s="138">
        <f t="shared" ref="BG9:BG29" si="3">BA9/AY9</f>
        <v>0</v>
      </c>
      <c r="BH9" s="138">
        <f t="shared" ref="BH9:BH29" si="4">BA9/AZ9</f>
        <v>0</v>
      </c>
      <c r="BI9" s="210">
        <f t="shared" ref="BI9:BI28" si="5">BF9/BD9</f>
        <v>0.33333333333333331</v>
      </c>
      <c r="BJ9" s="210">
        <f t="shared" ref="BJ9:BJ28" si="6">BF9/BE9</f>
        <v>0.33333333333333331</v>
      </c>
      <c r="BK9" s="30"/>
      <c r="BL9" s="45" t="s">
        <v>440</v>
      </c>
      <c r="BM9" s="72"/>
    </row>
    <row r="10" spans="1:75" ht="120" x14ac:dyDescent="0.25">
      <c r="A10" s="98" t="s">
        <v>284</v>
      </c>
      <c r="B10" s="45" t="s">
        <v>402</v>
      </c>
      <c r="C10" s="45" t="s">
        <v>430</v>
      </c>
      <c r="D10" s="80" t="s">
        <v>423</v>
      </c>
      <c r="E10" s="45" t="s">
        <v>403</v>
      </c>
      <c r="F10" s="110">
        <v>2</v>
      </c>
      <c r="G10" s="82" t="s">
        <v>412</v>
      </c>
      <c r="H10" s="111">
        <v>184</v>
      </c>
      <c r="I10" s="78" t="s">
        <v>411</v>
      </c>
      <c r="J10" s="77" t="s">
        <v>417</v>
      </c>
      <c r="K10" s="78" t="s">
        <v>411</v>
      </c>
      <c r="L10" s="45" t="s">
        <v>510</v>
      </c>
      <c r="M10" s="45" t="s">
        <v>404</v>
      </c>
      <c r="N10" s="82" t="s">
        <v>441</v>
      </c>
      <c r="O10" s="50">
        <v>29</v>
      </c>
      <c r="P10" s="50">
        <v>30</v>
      </c>
      <c r="Q10" s="50">
        <v>0</v>
      </c>
      <c r="R10" s="121"/>
      <c r="S10" s="121">
        <v>2</v>
      </c>
      <c r="T10" s="121" t="s">
        <v>437</v>
      </c>
      <c r="U10" s="121">
        <v>1</v>
      </c>
      <c r="V10" s="121" t="s">
        <v>467</v>
      </c>
      <c r="W10" s="125">
        <v>871172.53</v>
      </c>
      <c r="X10" s="125">
        <v>871172.53</v>
      </c>
      <c r="Y10" s="50"/>
      <c r="Z10" s="50">
        <v>50232.26</v>
      </c>
      <c r="AA10" s="44">
        <f t="shared" si="0"/>
        <v>820940.27</v>
      </c>
      <c r="AB10" s="50">
        <v>0</v>
      </c>
      <c r="AC10" s="121" t="s">
        <v>405</v>
      </c>
      <c r="AD10" s="121">
        <v>0</v>
      </c>
      <c r="AE10" s="121" t="s">
        <v>405</v>
      </c>
      <c r="AF10" s="121">
        <v>0</v>
      </c>
      <c r="AG10" s="121" t="s">
        <v>405</v>
      </c>
      <c r="AH10" s="50">
        <v>0</v>
      </c>
      <c r="AI10" s="121" t="s">
        <v>405</v>
      </c>
      <c r="AJ10" s="121">
        <v>7</v>
      </c>
      <c r="AK10" s="121" t="s">
        <v>538</v>
      </c>
      <c r="AL10" s="121">
        <v>0</v>
      </c>
      <c r="AM10" s="121" t="s">
        <v>405</v>
      </c>
      <c r="AN10" s="125">
        <v>871172.53</v>
      </c>
      <c r="AO10" s="125">
        <v>871172.53</v>
      </c>
      <c r="AP10" s="50"/>
      <c r="AQ10" s="50">
        <v>871172.53</v>
      </c>
      <c r="AR10" s="44">
        <f t="shared" si="1"/>
        <v>0</v>
      </c>
      <c r="AS10" s="50">
        <v>0</v>
      </c>
      <c r="AT10" s="121" t="s">
        <v>405</v>
      </c>
      <c r="AU10" s="121">
        <v>1</v>
      </c>
      <c r="AV10" s="121" t="s">
        <v>554</v>
      </c>
      <c r="AW10" s="121">
        <v>0</v>
      </c>
      <c r="AX10" s="121" t="s">
        <v>405</v>
      </c>
      <c r="AY10" s="125">
        <v>871172.53</v>
      </c>
      <c r="AZ10" s="125">
        <v>871172.53</v>
      </c>
      <c r="BA10" s="50"/>
      <c r="BB10" s="50">
        <v>851898.38</v>
      </c>
      <c r="BC10" s="44">
        <f t="shared" si="2"/>
        <v>19274.150000000023</v>
      </c>
      <c r="BD10" s="209">
        <v>30</v>
      </c>
      <c r="BE10" s="209">
        <v>30</v>
      </c>
      <c r="BF10" s="209">
        <v>11</v>
      </c>
      <c r="BG10" s="138">
        <f t="shared" si="3"/>
        <v>0</v>
      </c>
      <c r="BH10" s="138">
        <f t="shared" si="4"/>
        <v>0</v>
      </c>
      <c r="BI10" s="210">
        <f t="shared" si="5"/>
        <v>0.36666666666666664</v>
      </c>
      <c r="BJ10" s="210">
        <f t="shared" si="6"/>
        <v>0.36666666666666664</v>
      </c>
      <c r="BK10" s="130"/>
      <c r="BL10" s="45" t="s">
        <v>440</v>
      </c>
      <c r="BM10" s="211"/>
    </row>
    <row r="11" spans="1:75" ht="78.75" x14ac:dyDescent="0.25">
      <c r="A11" s="77" t="s">
        <v>284</v>
      </c>
      <c r="B11" s="45" t="s">
        <v>402</v>
      </c>
      <c r="C11" s="45" t="s">
        <v>430</v>
      </c>
      <c r="D11" s="80" t="s">
        <v>423</v>
      </c>
      <c r="E11" s="45" t="s">
        <v>403</v>
      </c>
      <c r="F11" s="97">
        <v>2</v>
      </c>
      <c r="G11" s="82" t="s">
        <v>286</v>
      </c>
      <c r="H11" s="83">
        <v>200</v>
      </c>
      <c r="I11" s="83" t="s">
        <v>283</v>
      </c>
      <c r="J11" s="77" t="s">
        <v>418</v>
      </c>
      <c r="K11" s="82" t="s">
        <v>287</v>
      </c>
      <c r="L11" s="45" t="s">
        <v>510</v>
      </c>
      <c r="M11" s="45" t="s">
        <v>404</v>
      </c>
      <c r="N11" s="82" t="s">
        <v>442</v>
      </c>
      <c r="O11" s="44">
        <v>1</v>
      </c>
      <c r="P11" s="45">
        <v>1</v>
      </c>
      <c r="Q11" s="45">
        <v>0</v>
      </c>
      <c r="R11" s="44" t="s">
        <v>405</v>
      </c>
      <c r="S11" s="44">
        <v>0</v>
      </c>
      <c r="T11" s="45" t="s">
        <v>405</v>
      </c>
      <c r="U11" s="45">
        <v>0</v>
      </c>
      <c r="V11" s="44" t="s">
        <v>405</v>
      </c>
      <c r="W11" s="45">
        <v>72987.83</v>
      </c>
      <c r="X11" s="45">
        <v>72987.83</v>
      </c>
      <c r="Y11" s="45"/>
      <c r="Z11" s="45">
        <v>0</v>
      </c>
      <c r="AA11" s="44">
        <f t="shared" si="0"/>
        <v>72987.83</v>
      </c>
      <c r="AB11" s="45">
        <v>0</v>
      </c>
      <c r="AC11" s="44" t="s">
        <v>405</v>
      </c>
      <c r="AD11" s="44">
        <v>0</v>
      </c>
      <c r="AE11" s="45" t="s">
        <v>405</v>
      </c>
      <c r="AF11" s="45">
        <v>0</v>
      </c>
      <c r="AG11" s="44" t="s">
        <v>405</v>
      </c>
      <c r="AH11" s="45">
        <v>0</v>
      </c>
      <c r="AI11" s="44" t="s">
        <v>405</v>
      </c>
      <c r="AJ11" s="44">
        <v>1</v>
      </c>
      <c r="AK11" s="45" t="s">
        <v>539</v>
      </c>
      <c r="AL11" s="45">
        <v>0</v>
      </c>
      <c r="AM11" s="44" t="s">
        <v>405</v>
      </c>
      <c r="AN11" s="45">
        <v>72987.83</v>
      </c>
      <c r="AO11" s="45">
        <v>72987.83</v>
      </c>
      <c r="AP11" s="45"/>
      <c r="AQ11" s="45">
        <v>0</v>
      </c>
      <c r="AR11" s="44">
        <f t="shared" si="1"/>
        <v>72987.83</v>
      </c>
      <c r="AS11" s="45">
        <v>0</v>
      </c>
      <c r="AT11" s="44" t="s">
        <v>405</v>
      </c>
      <c r="AU11" s="44">
        <v>0</v>
      </c>
      <c r="AV11" s="45" t="s">
        <v>405</v>
      </c>
      <c r="AW11" s="45">
        <v>0</v>
      </c>
      <c r="AX11" s="44" t="s">
        <v>405</v>
      </c>
      <c r="AY11" s="45">
        <v>72987.83</v>
      </c>
      <c r="AZ11" s="45">
        <v>72987.83</v>
      </c>
      <c r="BA11" s="45"/>
      <c r="BB11" s="45">
        <v>72987.83</v>
      </c>
      <c r="BC11" s="44">
        <f t="shared" si="2"/>
        <v>0</v>
      </c>
      <c r="BD11" s="14">
        <v>1</v>
      </c>
      <c r="BE11" s="14">
        <v>1</v>
      </c>
      <c r="BF11" s="14">
        <v>1</v>
      </c>
      <c r="BG11" s="138">
        <f t="shared" si="3"/>
        <v>0</v>
      </c>
      <c r="BH11" s="138">
        <f t="shared" si="4"/>
        <v>0</v>
      </c>
      <c r="BI11" s="210">
        <f t="shared" si="5"/>
        <v>1</v>
      </c>
      <c r="BJ11" s="210">
        <f t="shared" si="6"/>
        <v>1</v>
      </c>
      <c r="BK11" s="212"/>
      <c r="BL11" s="121" t="s">
        <v>443</v>
      </c>
      <c r="BM11" s="74"/>
    </row>
    <row r="12" spans="1:75" ht="102" x14ac:dyDescent="0.25">
      <c r="A12" s="77" t="s">
        <v>284</v>
      </c>
      <c r="B12" s="45" t="s">
        <v>402</v>
      </c>
      <c r="C12" s="45" t="s">
        <v>430</v>
      </c>
      <c r="D12" s="80" t="s">
        <v>423</v>
      </c>
      <c r="E12" s="45" t="s">
        <v>403</v>
      </c>
      <c r="F12" s="97">
        <v>2</v>
      </c>
      <c r="G12" s="82" t="s">
        <v>293</v>
      </c>
      <c r="H12" s="77">
        <v>201</v>
      </c>
      <c r="I12" s="82" t="s">
        <v>292</v>
      </c>
      <c r="J12" s="77" t="s">
        <v>419</v>
      </c>
      <c r="K12" s="82" t="s">
        <v>294</v>
      </c>
      <c r="L12" s="45" t="s">
        <v>510</v>
      </c>
      <c r="M12" s="45" t="s">
        <v>404</v>
      </c>
      <c r="N12" s="82" t="s">
        <v>331</v>
      </c>
      <c r="O12" s="50">
        <v>1</v>
      </c>
      <c r="P12" s="50">
        <v>1</v>
      </c>
      <c r="Q12" s="50">
        <v>0</v>
      </c>
      <c r="R12" s="50" t="s">
        <v>405</v>
      </c>
      <c r="S12" s="50">
        <v>0</v>
      </c>
      <c r="T12" s="50" t="s">
        <v>405</v>
      </c>
      <c r="U12" s="50">
        <v>0</v>
      </c>
      <c r="V12" s="50" t="s">
        <v>405</v>
      </c>
      <c r="W12" s="50">
        <v>83220.460000000006</v>
      </c>
      <c r="X12" s="50">
        <v>83220.460000000006</v>
      </c>
      <c r="Y12" s="50"/>
      <c r="Z12" s="50">
        <v>0</v>
      </c>
      <c r="AA12" s="44">
        <f t="shared" si="0"/>
        <v>83220.460000000006</v>
      </c>
      <c r="AB12" s="50">
        <v>0</v>
      </c>
      <c r="AC12" s="50" t="s">
        <v>405</v>
      </c>
      <c r="AD12" s="50">
        <v>0</v>
      </c>
      <c r="AE12" s="50" t="s">
        <v>405</v>
      </c>
      <c r="AF12" s="50">
        <v>0</v>
      </c>
      <c r="AG12" s="50" t="s">
        <v>405</v>
      </c>
      <c r="AH12" s="50">
        <v>0</v>
      </c>
      <c r="AI12" s="50" t="s">
        <v>405</v>
      </c>
      <c r="AJ12" s="50">
        <v>0</v>
      </c>
      <c r="AK12" s="50" t="s">
        <v>405</v>
      </c>
      <c r="AL12" s="50">
        <v>0</v>
      </c>
      <c r="AM12" s="50" t="s">
        <v>405</v>
      </c>
      <c r="AN12" s="50">
        <v>83220.460000000006</v>
      </c>
      <c r="AO12" s="50">
        <v>83220.460000000006</v>
      </c>
      <c r="AP12" s="50"/>
      <c r="AQ12" s="50">
        <v>0</v>
      </c>
      <c r="AR12" s="44">
        <f t="shared" si="1"/>
        <v>83220.460000000006</v>
      </c>
      <c r="AS12" s="50">
        <v>0</v>
      </c>
      <c r="AT12" s="50" t="s">
        <v>405</v>
      </c>
      <c r="AU12" s="50">
        <v>0</v>
      </c>
      <c r="AV12" s="50" t="s">
        <v>405</v>
      </c>
      <c r="AW12" s="50">
        <v>0</v>
      </c>
      <c r="AX12" s="50" t="s">
        <v>405</v>
      </c>
      <c r="AY12" s="50">
        <v>83220.460000000006</v>
      </c>
      <c r="AZ12" s="50">
        <v>83220.460000000006</v>
      </c>
      <c r="BA12" s="50"/>
      <c r="BB12" s="50">
        <v>83220.460000000006</v>
      </c>
      <c r="BC12" s="44">
        <f t="shared" si="2"/>
        <v>0</v>
      </c>
      <c r="BD12" s="209">
        <v>1</v>
      </c>
      <c r="BE12" s="209">
        <v>1</v>
      </c>
      <c r="BF12" s="209">
        <v>1</v>
      </c>
      <c r="BG12" s="138">
        <f t="shared" si="3"/>
        <v>0</v>
      </c>
      <c r="BH12" s="138">
        <f t="shared" si="4"/>
        <v>0</v>
      </c>
      <c r="BI12" s="210">
        <f t="shared" si="5"/>
        <v>1</v>
      </c>
      <c r="BJ12" s="210">
        <f t="shared" si="6"/>
        <v>1</v>
      </c>
      <c r="BK12" s="212"/>
      <c r="BL12" s="121" t="s">
        <v>444</v>
      </c>
      <c r="BM12" s="213"/>
    </row>
    <row r="13" spans="1:75" ht="78.75" x14ac:dyDescent="0.25">
      <c r="A13" s="77" t="s">
        <v>284</v>
      </c>
      <c r="B13" s="45" t="s">
        <v>402</v>
      </c>
      <c r="C13" s="45" t="s">
        <v>430</v>
      </c>
      <c r="D13" s="80" t="s">
        <v>423</v>
      </c>
      <c r="E13" s="45" t="s">
        <v>403</v>
      </c>
      <c r="F13" s="97">
        <v>2</v>
      </c>
      <c r="G13" s="79" t="s">
        <v>325</v>
      </c>
      <c r="H13" s="77">
        <v>202</v>
      </c>
      <c r="I13" s="78" t="s">
        <v>327</v>
      </c>
      <c r="J13" s="77" t="s">
        <v>427</v>
      </c>
      <c r="K13" s="83" t="s">
        <v>329</v>
      </c>
      <c r="L13" s="45" t="s">
        <v>510</v>
      </c>
      <c r="M13" s="45" t="s">
        <v>404</v>
      </c>
      <c r="N13" s="82" t="s">
        <v>432</v>
      </c>
      <c r="O13" s="44">
        <v>4</v>
      </c>
      <c r="P13" s="45">
        <v>6</v>
      </c>
      <c r="Q13" s="45">
        <v>0</v>
      </c>
      <c r="R13" s="44" t="s">
        <v>405</v>
      </c>
      <c r="S13" s="44">
        <v>0</v>
      </c>
      <c r="T13" s="45" t="s">
        <v>405</v>
      </c>
      <c r="U13" s="45">
        <v>0</v>
      </c>
      <c r="V13" s="44" t="s">
        <v>405</v>
      </c>
      <c r="W13" s="45">
        <v>90101.83</v>
      </c>
      <c r="X13" s="45">
        <v>90101.83</v>
      </c>
      <c r="Y13" s="45"/>
      <c r="Z13" s="45">
        <v>0</v>
      </c>
      <c r="AA13" s="44">
        <f t="shared" si="0"/>
        <v>90101.83</v>
      </c>
      <c r="AB13" s="45">
        <v>0</v>
      </c>
      <c r="AC13" s="44" t="s">
        <v>405</v>
      </c>
      <c r="AD13" s="44">
        <v>0</v>
      </c>
      <c r="AE13" s="45" t="s">
        <v>405</v>
      </c>
      <c r="AF13" s="45">
        <v>0</v>
      </c>
      <c r="AG13" s="44" t="s">
        <v>405</v>
      </c>
      <c r="AH13" s="45">
        <v>0</v>
      </c>
      <c r="AI13" s="44" t="s">
        <v>405</v>
      </c>
      <c r="AJ13" s="44">
        <v>0</v>
      </c>
      <c r="AK13" s="45" t="s">
        <v>405</v>
      </c>
      <c r="AL13" s="45">
        <v>0</v>
      </c>
      <c r="AM13" s="44" t="s">
        <v>405</v>
      </c>
      <c r="AN13" s="45">
        <v>90101.83</v>
      </c>
      <c r="AO13" s="45">
        <v>90101.83</v>
      </c>
      <c r="AP13" s="45"/>
      <c r="AQ13" s="45">
        <v>0</v>
      </c>
      <c r="AR13" s="44">
        <f t="shared" si="1"/>
        <v>90101.83</v>
      </c>
      <c r="AS13" s="45">
        <v>0</v>
      </c>
      <c r="AT13" s="44" t="s">
        <v>405</v>
      </c>
      <c r="AU13" s="44">
        <v>0</v>
      </c>
      <c r="AV13" s="45" t="s">
        <v>405</v>
      </c>
      <c r="AW13" s="45">
        <v>0</v>
      </c>
      <c r="AX13" s="44" t="s">
        <v>405</v>
      </c>
      <c r="AY13" s="45">
        <v>90101.83</v>
      </c>
      <c r="AZ13" s="45">
        <v>90101.83</v>
      </c>
      <c r="BA13" s="45"/>
      <c r="BB13" s="45">
        <v>0</v>
      </c>
      <c r="BC13" s="44">
        <f t="shared" si="2"/>
        <v>90101.83</v>
      </c>
      <c r="BD13" s="14">
        <v>6</v>
      </c>
      <c r="BE13" s="14">
        <v>6</v>
      </c>
      <c r="BF13" s="14">
        <v>0</v>
      </c>
      <c r="BG13" s="138">
        <f t="shared" si="3"/>
        <v>0</v>
      </c>
      <c r="BH13" s="138">
        <f t="shared" si="4"/>
        <v>0</v>
      </c>
      <c r="BI13" s="210">
        <f t="shared" si="5"/>
        <v>0</v>
      </c>
      <c r="BJ13" s="210">
        <f t="shared" si="6"/>
        <v>0</v>
      </c>
      <c r="BK13" s="131"/>
      <c r="BL13" s="121" t="s">
        <v>445</v>
      </c>
      <c r="BM13" s="73"/>
    </row>
    <row r="14" spans="1:75" ht="78.75" x14ac:dyDescent="0.25">
      <c r="A14" s="77"/>
      <c r="B14" s="45" t="s">
        <v>402</v>
      </c>
      <c r="C14" s="45" t="s">
        <v>430</v>
      </c>
      <c r="D14" s="77"/>
      <c r="E14" s="45" t="s">
        <v>403</v>
      </c>
      <c r="F14" s="97">
        <v>2</v>
      </c>
      <c r="G14" s="82" t="s">
        <v>301</v>
      </c>
      <c r="H14" s="83">
        <v>203</v>
      </c>
      <c r="I14" s="83" t="s">
        <v>299</v>
      </c>
      <c r="J14" s="77" t="s">
        <v>427</v>
      </c>
      <c r="K14" s="82" t="s">
        <v>303</v>
      </c>
      <c r="L14" s="45" t="s">
        <v>510</v>
      </c>
      <c r="M14" s="45" t="s">
        <v>404</v>
      </c>
      <c r="N14" s="82" t="s">
        <v>304</v>
      </c>
      <c r="O14" s="50"/>
      <c r="P14" s="50"/>
      <c r="Q14" s="50">
        <v>0</v>
      </c>
      <c r="R14" s="50" t="s">
        <v>405</v>
      </c>
      <c r="S14" s="50">
        <v>0</v>
      </c>
      <c r="T14" s="50" t="s">
        <v>405</v>
      </c>
      <c r="U14" s="50">
        <v>0</v>
      </c>
      <c r="V14" s="50" t="s">
        <v>405</v>
      </c>
      <c r="W14" s="50">
        <v>232339.27</v>
      </c>
      <c r="X14" s="50">
        <v>232339.27</v>
      </c>
      <c r="Y14" s="50"/>
      <c r="Z14" s="50">
        <v>0</v>
      </c>
      <c r="AA14" s="44">
        <f t="shared" si="0"/>
        <v>232339.27</v>
      </c>
      <c r="AB14" s="50">
        <v>0</v>
      </c>
      <c r="AC14" s="50" t="s">
        <v>405</v>
      </c>
      <c r="AD14" s="50">
        <v>0</v>
      </c>
      <c r="AE14" s="50" t="s">
        <v>405</v>
      </c>
      <c r="AF14" s="50">
        <v>0</v>
      </c>
      <c r="AG14" s="50" t="s">
        <v>405</v>
      </c>
      <c r="AH14" s="50">
        <v>0</v>
      </c>
      <c r="AI14" s="50" t="s">
        <v>405</v>
      </c>
      <c r="AJ14" s="50">
        <v>0</v>
      </c>
      <c r="AK14" s="50" t="s">
        <v>405</v>
      </c>
      <c r="AL14" s="50">
        <v>0</v>
      </c>
      <c r="AM14" s="50" t="s">
        <v>405</v>
      </c>
      <c r="AN14" s="50">
        <v>232339.27</v>
      </c>
      <c r="AO14" s="50">
        <v>232339.27</v>
      </c>
      <c r="AP14" s="50"/>
      <c r="AQ14" s="50">
        <v>0</v>
      </c>
      <c r="AR14" s="44">
        <f t="shared" si="1"/>
        <v>232339.27</v>
      </c>
      <c r="AS14" s="50">
        <v>0</v>
      </c>
      <c r="AT14" s="50" t="s">
        <v>405</v>
      </c>
      <c r="AU14" s="50">
        <v>0</v>
      </c>
      <c r="AV14" s="50" t="s">
        <v>405</v>
      </c>
      <c r="AW14" s="50">
        <v>0</v>
      </c>
      <c r="AX14" s="50" t="s">
        <v>405</v>
      </c>
      <c r="AY14" s="50">
        <v>232339.27</v>
      </c>
      <c r="AZ14" s="50">
        <v>232339.27</v>
      </c>
      <c r="BA14" s="50"/>
      <c r="BB14" s="50">
        <v>232339.27</v>
      </c>
      <c r="BC14" s="44">
        <f t="shared" si="2"/>
        <v>0</v>
      </c>
      <c r="BD14" s="209">
        <v>540</v>
      </c>
      <c r="BE14" s="209">
        <v>540</v>
      </c>
      <c r="BF14" s="209">
        <v>540</v>
      </c>
      <c r="BG14" s="138">
        <f t="shared" si="3"/>
        <v>0</v>
      </c>
      <c r="BH14" s="138">
        <f t="shared" si="4"/>
        <v>0</v>
      </c>
      <c r="BI14" s="210">
        <f t="shared" si="5"/>
        <v>1</v>
      </c>
      <c r="BJ14" s="210">
        <f t="shared" si="6"/>
        <v>1</v>
      </c>
      <c r="BK14" s="212"/>
      <c r="BL14" s="121" t="s">
        <v>446</v>
      </c>
      <c r="BM14" s="213"/>
    </row>
    <row r="15" spans="1:75" ht="128.25" x14ac:dyDescent="0.25">
      <c r="A15" s="77" t="s">
        <v>284</v>
      </c>
      <c r="B15" s="45" t="s">
        <v>402</v>
      </c>
      <c r="C15" s="45" t="s">
        <v>430</v>
      </c>
      <c r="D15" s="80" t="s">
        <v>423</v>
      </c>
      <c r="E15" s="45" t="s">
        <v>403</v>
      </c>
      <c r="F15" s="97">
        <v>2</v>
      </c>
      <c r="G15" s="112" t="s">
        <v>351</v>
      </c>
      <c r="H15" s="77">
        <v>207</v>
      </c>
      <c r="I15" s="112" t="s">
        <v>349</v>
      </c>
      <c r="J15" s="77" t="s">
        <v>420</v>
      </c>
      <c r="K15" s="112" t="s">
        <v>349</v>
      </c>
      <c r="L15" s="45" t="s">
        <v>510</v>
      </c>
      <c r="M15" s="45" t="s">
        <v>404</v>
      </c>
      <c r="N15" s="82" t="s">
        <v>352</v>
      </c>
      <c r="O15" s="44">
        <v>1</v>
      </c>
      <c r="P15" s="45">
        <v>3</v>
      </c>
      <c r="Q15" s="45">
        <v>0</v>
      </c>
      <c r="R15" s="44" t="s">
        <v>405</v>
      </c>
      <c r="S15" s="44">
        <v>0</v>
      </c>
      <c r="T15" s="45" t="s">
        <v>405</v>
      </c>
      <c r="U15" s="45">
        <v>0</v>
      </c>
      <c r="V15" s="44" t="s">
        <v>405</v>
      </c>
      <c r="W15" s="45">
        <v>96220.46</v>
      </c>
      <c r="X15" s="45">
        <v>96220.46</v>
      </c>
      <c r="Y15" s="45"/>
      <c r="Z15" s="45">
        <v>0</v>
      </c>
      <c r="AA15" s="44">
        <f t="shared" si="0"/>
        <v>96220.46</v>
      </c>
      <c r="AB15" s="45">
        <v>0</v>
      </c>
      <c r="AC15" s="44" t="s">
        <v>405</v>
      </c>
      <c r="AD15" s="44">
        <v>1</v>
      </c>
      <c r="AE15" s="45" t="s">
        <v>524</v>
      </c>
      <c r="AF15" s="45">
        <v>0</v>
      </c>
      <c r="AG15" s="44" t="s">
        <v>405</v>
      </c>
      <c r="AH15" s="45">
        <v>0</v>
      </c>
      <c r="AI15" s="44" t="s">
        <v>405</v>
      </c>
      <c r="AJ15" s="44">
        <v>1</v>
      </c>
      <c r="AK15" s="45" t="s">
        <v>524</v>
      </c>
      <c r="AL15" s="45">
        <v>0</v>
      </c>
      <c r="AM15" s="44" t="s">
        <v>405</v>
      </c>
      <c r="AN15" s="45">
        <v>96220.46</v>
      </c>
      <c r="AO15" s="45">
        <v>96220.46</v>
      </c>
      <c r="AP15" s="45"/>
      <c r="AQ15" s="45">
        <v>448966.44</v>
      </c>
      <c r="AR15" s="44">
        <f t="shared" si="1"/>
        <v>-352745.98</v>
      </c>
      <c r="AS15" s="45">
        <v>0</v>
      </c>
      <c r="AT15" s="44" t="s">
        <v>405</v>
      </c>
      <c r="AU15" s="44">
        <v>0</v>
      </c>
      <c r="AV15" s="45" t="s">
        <v>405</v>
      </c>
      <c r="AW15" s="45">
        <v>0</v>
      </c>
      <c r="AX15" s="44" t="s">
        <v>405</v>
      </c>
      <c r="AY15" s="45">
        <v>96220.46</v>
      </c>
      <c r="AZ15" s="45">
        <v>96220.46</v>
      </c>
      <c r="BA15" s="45"/>
      <c r="BB15" s="45">
        <v>96220.46</v>
      </c>
      <c r="BC15" s="44">
        <f t="shared" si="2"/>
        <v>0</v>
      </c>
      <c r="BD15" s="14">
        <v>1</v>
      </c>
      <c r="BE15" s="14">
        <v>1</v>
      </c>
      <c r="BF15" s="14">
        <v>1</v>
      </c>
      <c r="BG15" s="138">
        <f t="shared" si="3"/>
        <v>0</v>
      </c>
      <c r="BH15" s="138">
        <f t="shared" si="4"/>
        <v>0</v>
      </c>
      <c r="BI15" s="210">
        <f t="shared" si="5"/>
        <v>1</v>
      </c>
      <c r="BJ15" s="210">
        <f t="shared" si="6"/>
        <v>1</v>
      </c>
      <c r="BK15" s="212"/>
      <c r="BL15" s="121" t="s">
        <v>447</v>
      </c>
      <c r="BM15" s="213"/>
    </row>
    <row r="16" spans="1:75" ht="168.75" x14ac:dyDescent="0.25">
      <c r="A16" s="77" t="s">
        <v>284</v>
      </c>
      <c r="B16" s="45" t="s">
        <v>402</v>
      </c>
      <c r="C16" s="45" t="s">
        <v>430</v>
      </c>
      <c r="D16" s="80" t="s">
        <v>423</v>
      </c>
      <c r="E16" s="45" t="s">
        <v>403</v>
      </c>
      <c r="F16" s="97">
        <v>2</v>
      </c>
      <c r="G16" s="78" t="s">
        <v>387</v>
      </c>
      <c r="H16" s="77">
        <v>253</v>
      </c>
      <c r="I16" s="114" t="s">
        <v>381</v>
      </c>
      <c r="J16" s="77" t="s">
        <v>388</v>
      </c>
      <c r="K16" s="83" t="s">
        <v>391</v>
      </c>
      <c r="L16" s="45" t="s">
        <v>510</v>
      </c>
      <c r="M16" s="45" t="s">
        <v>404</v>
      </c>
      <c r="N16" s="112" t="s">
        <v>394</v>
      </c>
      <c r="O16" s="44">
        <v>0</v>
      </c>
      <c r="P16" s="45">
        <v>1</v>
      </c>
      <c r="Q16" s="45">
        <v>0</v>
      </c>
      <c r="R16" s="44" t="s">
        <v>405</v>
      </c>
      <c r="S16" s="44">
        <v>0</v>
      </c>
      <c r="T16" s="45" t="s">
        <v>405</v>
      </c>
      <c r="U16" s="45">
        <v>0</v>
      </c>
      <c r="V16" s="44" t="s">
        <v>405</v>
      </c>
      <c r="W16" s="45">
        <v>330104.86</v>
      </c>
      <c r="X16" s="45">
        <v>330104.86</v>
      </c>
      <c r="Y16" s="45"/>
      <c r="Z16" s="45">
        <v>0</v>
      </c>
      <c r="AA16" s="44">
        <f t="shared" si="0"/>
        <v>330104.86</v>
      </c>
      <c r="AB16" s="45">
        <v>0</v>
      </c>
      <c r="AC16" s="44" t="s">
        <v>405</v>
      </c>
      <c r="AD16" s="44">
        <v>0</v>
      </c>
      <c r="AE16" s="45" t="s">
        <v>405</v>
      </c>
      <c r="AF16" s="45">
        <v>0</v>
      </c>
      <c r="AG16" s="44" t="s">
        <v>405</v>
      </c>
      <c r="AH16" s="45">
        <v>0</v>
      </c>
      <c r="AI16" s="44" t="s">
        <v>405</v>
      </c>
      <c r="AJ16" s="44">
        <v>0</v>
      </c>
      <c r="AK16" s="45" t="s">
        <v>405</v>
      </c>
      <c r="AL16" s="45">
        <v>0</v>
      </c>
      <c r="AM16" s="44" t="s">
        <v>405</v>
      </c>
      <c r="AN16" s="45">
        <v>330104.86</v>
      </c>
      <c r="AO16" s="45">
        <v>330104.86</v>
      </c>
      <c r="AP16" s="45"/>
      <c r="AQ16" s="45">
        <v>0</v>
      </c>
      <c r="AR16" s="44">
        <f t="shared" si="1"/>
        <v>330104.86</v>
      </c>
      <c r="AS16" s="45">
        <v>0</v>
      </c>
      <c r="AT16" s="44" t="s">
        <v>405</v>
      </c>
      <c r="AU16" s="44">
        <v>0</v>
      </c>
      <c r="AV16" s="45" t="s">
        <v>405</v>
      </c>
      <c r="AW16" s="45">
        <v>1</v>
      </c>
      <c r="AX16" s="45" t="s">
        <v>555</v>
      </c>
      <c r="AY16" s="45">
        <v>330104.86</v>
      </c>
      <c r="AZ16" s="45">
        <v>330104.86</v>
      </c>
      <c r="BA16" s="45"/>
      <c r="BB16" s="45">
        <v>330104.86</v>
      </c>
      <c r="BC16" s="44">
        <f t="shared" si="2"/>
        <v>0</v>
      </c>
      <c r="BD16" s="209">
        <v>1</v>
      </c>
      <c r="BE16" s="209">
        <v>1</v>
      </c>
      <c r="BF16" s="209">
        <v>1</v>
      </c>
      <c r="BG16" s="138">
        <f t="shared" si="3"/>
        <v>0</v>
      </c>
      <c r="BH16" s="138">
        <f t="shared" si="4"/>
        <v>0</v>
      </c>
      <c r="BI16" s="210">
        <f t="shared" si="5"/>
        <v>1</v>
      </c>
      <c r="BJ16" s="210">
        <f t="shared" si="6"/>
        <v>1</v>
      </c>
      <c r="BK16" s="212"/>
      <c r="BL16" s="121" t="s">
        <v>448</v>
      </c>
      <c r="BM16" s="213"/>
    </row>
    <row r="17" spans="1:65" ht="147" customHeight="1" x14ac:dyDescent="0.25">
      <c r="A17" s="77" t="s">
        <v>284</v>
      </c>
      <c r="B17" s="45" t="s">
        <v>402</v>
      </c>
      <c r="C17" s="45" t="s">
        <v>430</v>
      </c>
      <c r="D17" s="80" t="s">
        <v>423</v>
      </c>
      <c r="E17" s="45" t="s">
        <v>403</v>
      </c>
      <c r="F17" s="97">
        <v>2</v>
      </c>
      <c r="G17" s="78" t="s">
        <v>387</v>
      </c>
      <c r="H17" s="77">
        <v>236</v>
      </c>
      <c r="I17" s="114" t="s">
        <v>382</v>
      </c>
      <c r="J17" s="77" t="s">
        <v>389</v>
      </c>
      <c r="K17" s="83" t="s">
        <v>392</v>
      </c>
      <c r="L17" s="45" t="s">
        <v>510</v>
      </c>
      <c r="M17" s="45" t="s">
        <v>404</v>
      </c>
      <c r="N17" s="112" t="s">
        <v>395</v>
      </c>
      <c r="O17" s="44">
        <v>0</v>
      </c>
      <c r="P17" s="45">
        <v>1</v>
      </c>
      <c r="Q17" s="45">
        <v>0</v>
      </c>
      <c r="R17" s="44" t="s">
        <v>405</v>
      </c>
      <c r="S17" s="44">
        <v>0</v>
      </c>
      <c r="T17" s="45" t="s">
        <v>405</v>
      </c>
      <c r="U17" s="45">
        <v>0</v>
      </c>
      <c r="V17" s="44" t="s">
        <v>405</v>
      </c>
      <c r="W17" s="45">
        <v>124104.86</v>
      </c>
      <c r="X17" s="45">
        <v>124104.86</v>
      </c>
      <c r="Y17" s="45"/>
      <c r="Z17" s="45">
        <v>0</v>
      </c>
      <c r="AA17" s="44">
        <f t="shared" si="0"/>
        <v>124104.86</v>
      </c>
      <c r="AB17" s="45">
        <v>0</v>
      </c>
      <c r="AC17" s="44" t="s">
        <v>405</v>
      </c>
      <c r="AD17" s="44">
        <v>0</v>
      </c>
      <c r="AE17" s="45" t="s">
        <v>405</v>
      </c>
      <c r="AF17" s="45">
        <v>0</v>
      </c>
      <c r="AG17" s="44" t="s">
        <v>405</v>
      </c>
      <c r="AH17" s="45">
        <v>0</v>
      </c>
      <c r="AI17" s="44" t="s">
        <v>405</v>
      </c>
      <c r="AJ17" s="44">
        <v>0</v>
      </c>
      <c r="AK17" s="45" t="s">
        <v>405</v>
      </c>
      <c r="AL17" s="45">
        <v>0</v>
      </c>
      <c r="AM17" s="44" t="s">
        <v>405</v>
      </c>
      <c r="AN17" s="45">
        <v>124104.86</v>
      </c>
      <c r="AO17" s="45">
        <v>124104.86</v>
      </c>
      <c r="AP17" s="45"/>
      <c r="AQ17" s="45">
        <v>0</v>
      </c>
      <c r="AR17" s="44">
        <f t="shared" si="1"/>
        <v>124104.86</v>
      </c>
      <c r="AS17" s="45">
        <v>0</v>
      </c>
      <c r="AT17" s="44" t="s">
        <v>405</v>
      </c>
      <c r="AU17" s="44">
        <v>0</v>
      </c>
      <c r="AV17" s="45" t="s">
        <v>405</v>
      </c>
      <c r="AW17" s="45">
        <v>1</v>
      </c>
      <c r="AX17" s="45" t="s">
        <v>555</v>
      </c>
      <c r="AY17" s="45">
        <v>124104.86</v>
      </c>
      <c r="AZ17" s="45">
        <v>124104.86</v>
      </c>
      <c r="BA17" s="45"/>
      <c r="BB17" s="45">
        <v>124104.86</v>
      </c>
      <c r="BC17" s="44">
        <f t="shared" si="2"/>
        <v>0</v>
      </c>
      <c r="BD17" s="14">
        <v>1</v>
      </c>
      <c r="BE17" s="14">
        <v>1</v>
      </c>
      <c r="BF17" s="14">
        <v>1</v>
      </c>
      <c r="BG17" s="138">
        <f t="shared" si="3"/>
        <v>0</v>
      </c>
      <c r="BH17" s="138">
        <f t="shared" si="4"/>
        <v>0</v>
      </c>
      <c r="BI17" s="210">
        <f t="shared" si="5"/>
        <v>1</v>
      </c>
      <c r="BJ17" s="210">
        <f t="shared" si="6"/>
        <v>1</v>
      </c>
      <c r="BK17" s="212"/>
      <c r="BL17" s="121" t="s">
        <v>449</v>
      </c>
      <c r="BM17" s="213"/>
    </row>
    <row r="18" spans="1:65" ht="114.75" x14ac:dyDescent="0.25">
      <c r="A18" s="77" t="s">
        <v>284</v>
      </c>
      <c r="B18" s="45" t="s">
        <v>402</v>
      </c>
      <c r="C18" s="45" t="s">
        <v>430</v>
      </c>
      <c r="D18" s="80" t="s">
        <v>423</v>
      </c>
      <c r="E18" s="45" t="s">
        <v>403</v>
      </c>
      <c r="F18" s="97">
        <v>2</v>
      </c>
      <c r="G18" s="78" t="s">
        <v>387</v>
      </c>
      <c r="H18" s="77">
        <v>237</v>
      </c>
      <c r="I18" s="115" t="s">
        <v>383</v>
      </c>
      <c r="J18" s="77" t="s">
        <v>390</v>
      </c>
      <c r="K18" s="83" t="s">
        <v>393</v>
      </c>
      <c r="L18" s="45" t="s">
        <v>510</v>
      </c>
      <c r="M18" s="45" t="s">
        <v>404</v>
      </c>
      <c r="N18" s="112" t="s">
        <v>396</v>
      </c>
      <c r="O18" s="44">
        <v>1</v>
      </c>
      <c r="P18" s="45">
        <v>1</v>
      </c>
      <c r="Q18" s="45">
        <v>0</v>
      </c>
      <c r="R18" s="44" t="s">
        <v>405</v>
      </c>
      <c r="S18" s="44">
        <v>0</v>
      </c>
      <c r="T18" s="45" t="s">
        <v>405</v>
      </c>
      <c r="U18" s="45">
        <v>0</v>
      </c>
      <c r="V18" s="44" t="s">
        <v>405</v>
      </c>
      <c r="W18" s="45">
        <v>140104.82999999999</v>
      </c>
      <c r="X18" s="45">
        <v>140104.82999999999</v>
      </c>
      <c r="Y18" s="45"/>
      <c r="Z18" s="45">
        <v>0</v>
      </c>
      <c r="AA18" s="44">
        <f t="shared" si="0"/>
        <v>140104.82999999999</v>
      </c>
      <c r="AB18" s="45">
        <v>0</v>
      </c>
      <c r="AC18" s="44" t="s">
        <v>405</v>
      </c>
      <c r="AD18" s="44">
        <v>0</v>
      </c>
      <c r="AE18" s="45" t="s">
        <v>405</v>
      </c>
      <c r="AF18" s="45">
        <v>0</v>
      </c>
      <c r="AG18" s="44" t="s">
        <v>405</v>
      </c>
      <c r="AH18" s="45">
        <v>0</v>
      </c>
      <c r="AI18" s="44" t="s">
        <v>405</v>
      </c>
      <c r="AJ18" s="44">
        <v>0</v>
      </c>
      <c r="AK18" s="45" t="s">
        <v>405</v>
      </c>
      <c r="AL18" s="45">
        <v>0</v>
      </c>
      <c r="AM18" s="44" t="s">
        <v>405</v>
      </c>
      <c r="AN18" s="45">
        <v>126104.75</v>
      </c>
      <c r="AO18" s="45">
        <v>126104.75</v>
      </c>
      <c r="AP18" s="45"/>
      <c r="AQ18" s="45">
        <v>0</v>
      </c>
      <c r="AR18" s="44">
        <f t="shared" si="1"/>
        <v>126104.75</v>
      </c>
      <c r="AS18" s="45">
        <v>0</v>
      </c>
      <c r="AT18" s="44" t="s">
        <v>405</v>
      </c>
      <c r="AU18" s="44">
        <v>0</v>
      </c>
      <c r="AV18" s="45" t="s">
        <v>405</v>
      </c>
      <c r="AW18" s="45">
        <v>0</v>
      </c>
      <c r="AX18" s="44" t="s">
        <v>405</v>
      </c>
      <c r="AY18" s="45">
        <v>126104.75</v>
      </c>
      <c r="AZ18" s="45">
        <v>126104.75</v>
      </c>
      <c r="BA18" s="45"/>
      <c r="BB18" s="45">
        <v>126104.75</v>
      </c>
      <c r="BC18" s="44">
        <f t="shared" si="2"/>
        <v>0</v>
      </c>
      <c r="BD18" s="209">
        <v>1</v>
      </c>
      <c r="BE18" s="209">
        <v>1</v>
      </c>
      <c r="BF18" s="209">
        <v>0</v>
      </c>
      <c r="BG18" s="138">
        <f t="shared" si="3"/>
        <v>0</v>
      </c>
      <c r="BH18" s="138">
        <f t="shared" si="4"/>
        <v>0</v>
      </c>
      <c r="BI18" s="210">
        <f t="shared" si="5"/>
        <v>0</v>
      </c>
      <c r="BJ18" s="210">
        <f t="shared" si="6"/>
        <v>0</v>
      </c>
      <c r="BK18" s="212"/>
      <c r="BL18" s="121" t="s">
        <v>449</v>
      </c>
      <c r="BM18" s="213"/>
    </row>
    <row r="19" spans="1:65" ht="102" x14ac:dyDescent="0.25">
      <c r="A19" s="85" t="s">
        <v>426</v>
      </c>
      <c r="B19" s="117" t="s">
        <v>429</v>
      </c>
      <c r="C19" s="122" t="s">
        <v>81</v>
      </c>
      <c r="D19" s="88" t="s">
        <v>423</v>
      </c>
      <c r="E19" s="117" t="s">
        <v>403</v>
      </c>
      <c r="F19" s="99">
        <v>2</v>
      </c>
      <c r="G19" s="87" t="s">
        <v>326</v>
      </c>
      <c r="H19" s="85">
        <v>202</v>
      </c>
      <c r="I19" s="86" t="s">
        <v>327</v>
      </c>
      <c r="J19" s="85" t="s">
        <v>428</v>
      </c>
      <c r="K19" s="91" t="s">
        <v>330</v>
      </c>
      <c r="L19" s="117" t="s">
        <v>510</v>
      </c>
      <c r="M19" s="117" t="s">
        <v>404</v>
      </c>
      <c r="N19" s="102" t="s">
        <v>431</v>
      </c>
      <c r="O19" s="122">
        <v>5</v>
      </c>
      <c r="P19" s="117">
        <v>5</v>
      </c>
      <c r="Q19" s="117">
        <v>0</v>
      </c>
      <c r="R19" s="122" t="s">
        <v>405</v>
      </c>
      <c r="S19" s="122">
        <v>0</v>
      </c>
      <c r="T19" s="117" t="s">
        <v>405</v>
      </c>
      <c r="U19" s="117">
        <v>0</v>
      </c>
      <c r="V19" s="122" t="s">
        <v>405</v>
      </c>
      <c r="W19" s="117">
        <v>7014.26</v>
      </c>
      <c r="X19" s="117">
        <v>7014.26</v>
      </c>
      <c r="Y19" s="117"/>
      <c r="Z19" s="117">
        <v>10543.72</v>
      </c>
      <c r="AA19" s="122">
        <f t="shared" si="0"/>
        <v>-3529.4599999999991</v>
      </c>
      <c r="AB19" s="117">
        <v>0</v>
      </c>
      <c r="AC19" s="122" t="s">
        <v>405</v>
      </c>
      <c r="AD19" s="122">
        <v>0</v>
      </c>
      <c r="AE19" s="117" t="s">
        <v>405</v>
      </c>
      <c r="AF19" s="117">
        <v>0</v>
      </c>
      <c r="AG19" s="122" t="s">
        <v>405</v>
      </c>
      <c r="AH19" s="117">
        <v>0</v>
      </c>
      <c r="AI19" s="122" t="s">
        <v>405</v>
      </c>
      <c r="AJ19" s="122">
        <v>1</v>
      </c>
      <c r="AK19" s="117" t="s">
        <v>540</v>
      </c>
      <c r="AL19" s="117">
        <v>0</v>
      </c>
      <c r="AM19" s="122" t="s">
        <v>405</v>
      </c>
      <c r="AN19" s="117">
        <v>7782.47</v>
      </c>
      <c r="AO19" s="117">
        <v>7782.47</v>
      </c>
      <c r="AP19" s="117"/>
      <c r="AQ19" s="117">
        <v>7782.47</v>
      </c>
      <c r="AR19" s="122">
        <f t="shared" si="1"/>
        <v>0</v>
      </c>
      <c r="AS19" s="117">
        <v>0</v>
      </c>
      <c r="AT19" s="122" t="s">
        <v>405</v>
      </c>
      <c r="AU19" s="122">
        <v>0</v>
      </c>
      <c r="AV19" s="117" t="s">
        <v>405</v>
      </c>
      <c r="AW19" s="117">
        <v>0</v>
      </c>
      <c r="AX19" s="122" t="s">
        <v>405</v>
      </c>
      <c r="AY19" s="117">
        <v>7782.47</v>
      </c>
      <c r="AZ19" s="117">
        <v>7782.47</v>
      </c>
      <c r="BA19" s="117"/>
      <c r="BB19" s="117">
        <v>7782.47</v>
      </c>
      <c r="BC19" s="44">
        <f t="shared" si="2"/>
        <v>0</v>
      </c>
      <c r="BD19" s="14">
        <v>3</v>
      </c>
      <c r="BE19" s="14">
        <v>3</v>
      </c>
      <c r="BF19" s="14">
        <v>1</v>
      </c>
      <c r="BG19" s="138">
        <f t="shared" si="3"/>
        <v>0</v>
      </c>
      <c r="BH19" s="138">
        <f t="shared" si="4"/>
        <v>0</v>
      </c>
      <c r="BI19" s="210">
        <f t="shared" si="5"/>
        <v>0.33333333333333331</v>
      </c>
      <c r="BJ19" s="210">
        <f t="shared" si="6"/>
        <v>0.33333333333333331</v>
      </c>
      <c r="BK19" s="131"/>
      <c r="BL19" s="123" t="s">
        <v>450</v>
      </c>
      <c r="BM19" s="71"/>
    </row>
    <row r="20" spans="1:65" ht="90.75" x14ac:dyDescent="0.25">
      <c r="A20" s="85" t="s">
        <v>426</v>
      </c>
      <c r="B20" s="117" t="s">
        <v>429</v>
      </c>
      <c r="C20" s="122" t="s">
        <v>81</v>
      </c>
      <c r="D20" s="88" t="s">
        <v>423</v>
      </c>
      <c r="E20" s="117" t="s">
        <v>403</v>
      </c>
      <c r="F20" s="99">
        <v>2</v>
      </c>
      <c r="G20" s="86" t="s">
        <v>311</v>
      </c>
      <c r="H20" s="85">
        <v>204</v>
      </c>
      <c r="I20" s="90" t="s">
        <v>309</v>
      </c>
      <c r="J20" s="85" t="s">
        <v>420</v>
      </c>
      <c r="K20" s="90" t="s">
        <v>312</v>
      </c>
      <c r="L20" s="117" t="s">
        <v>510</v>
      </c>
      <c r="M20" s="117" t="s">
        <v>404</v>
      </c>
      <c r="N20" s="90" t="s">
        <v>433</v>
      </c>
      <c r="O20" s="122">
        <v>5</v>
      </c>
      <c r="P20" s="117">
        <v>5</v>
      </c>
      <c r="Q20" s="117">
        <v>0</v>
      </c>
      <c r="R20" s="159" t="s">
        <v>405</v>
      </c>
      <c r="S20" s="122">
        <v>0</v>
      </c>
      <c r="T20" s="117" t="s">
        <v>405</v>
      </c>
      <c r="U20" s="117">
        <v>0</v>
      </c>
      <c r="V20" s="122" t="s">
        <v>405</v>
      </c>
      <c r="W20" s="117">
        <v>7014.26</v>
      </c>
      <c r="X20" s="117">
        <v>7014.26</v>
      </c>
      <c r="Y20" s="117"/>
      <c r="Z20" s="117">
        <v>0</v>
      </c>
      <c r="AA20" s="122">
        <f t="shared" si="0"/>
        <v>7014.26</v>
      </c>
      <c r="AB20" s="117">
        <v>0</v>
      </c>
      <c r="AC20" s="159" t="s">
        <v>405</v>
      </c>
      <c r="AD20" s="122">
        <v>0</v>
      </c>
      <c r="AE20" s="117" t="s">
        <v>405</v>
      </c>
      <c r="AF20" s="117">
        <v>0</v>
      </c>
      <c r="AG20" s="122" t="s">
        <v>405</v>
      </c>
      <c r="AH20" s="117">
        <v>0</v>
      </c>
      <c r="AI20" s="159" t="s">
        <v>405</v>
      </c>
      <c r="AJ20" s="122">
        <v>0</v>
      </c>
      <c r="AK20" s="117" t="s">
        <v>405</v>
      </c>
      <c r="AL20" s="117">
        <v>0</v>
      </c>
      <c r="AM20" s="122" t="s">
        <v>405</v>
      </c>
      <c r="AN20" s="117">
        <v>5568.86</v>
      </c>
      <c r="AO20" s="117">
        <v>5568.86</v>
      </c>
      <c r="AP20" s="117"/>
      <c r="AQ20" s="117">
        <v>0</v>
      </c>
      <c r="AR20" s="122">
        <f t="shared" si="1"/>
        <v>5568.86</v>
      </c>
      <c r="AS20" s="117">
        <v>0</v>
      </c>
      <c r="AT20" s="159" t="s">
        <v>405</v>
      </c>
      <c r="AU20" s="122">
        <v>0</v>
      </c>
      <c r="AV20" s="117" t="s">
        <v>405</v>
      </c>
      <c r="AW20" s="117">
        <v>0</v>
      </c>
      <c r="AX20" s="122" t="s">
        <v>405</v>
      </c>
      <c r="AY20" s="117">
        <v>5568.86</v>
      </c>
      <c r="AZ20" s="117">
        <v>5568.86</v>
      </c>
      <c r="BA20" s="117"/>
      <c r="BB20" s="117">
        <v>0</v>
      </c>
      <c r="BC20" s="44">
        <f t="shared" si="2"/>
        <v>5568.86</v>
      </c>
      <c r="BD20" s="209">
        <v>20</v>
      </c>
      <c r="BE20" s="209">
        <v>20</v>
      </c>
      <c r="BF20" s="209">
        <v>0</v>
      </c>
      <c r="BG20" s="138">
        <f t="shared" si="3"/>
        <v>0</v>
      </c>
      <c r="BH20" s="138">
        <f t="shared" si="4"/>
        <v>0</v>
      </c>
      <c r="BI20" s="210">
        <f t="shared" si="5"/>
        <v>0</v>
      </c>
      <c r="BJ20" s="210">
        <f t="shared" si="6"/>
        <v>0</v>
      </c>
      <c r="BK20" s="212"/>
      <c r="BL20" s="123" t="s">
        <v>451</v>
      </c>
      <c r="BM20" s="213"/>
    </row>
    <row r="21" spans="1:65" ht="101.25" x14ac:dyDescent="0.25">
      <c r="A21" s="85" t="s">
        <v>426</v>
      </c>
      <c r="B21" s="117" t="s">
        <v>429</v>
      </c>
      <c r="C21" s="122" t="s">
        <v>81</v>
      </c>
      <c r="D21" s="88" t="s">
        <v>423</v>
      </c>
      <c r="E21" s="117" t="s">
        <v>403</v>
      </c>
      <c r="F21" s="99">
        <v>2</v>
      </c>
      <c r="G21" s="86" t="s">
        <v>311</v>
      </c>
      <c r="H21" s="85">
        <v>205</v>
      </c>
      <c r="I21" s="91" t="s">
        <v>335</v>
      </c>
      <c r="J21" s="85" t="s">
        <v>421</v>
      </c>
      <c r="K21" s="90" t="s">
        <v>337</v>
      </c>
      <c r="L21" s="117" t="s">
        <v>510</v>
      </c>
      <c r="M21" s="117" t="s">
        <v>404</v>
      </c>
      <c r="N21" s="90" t="s">
        <v>433</v>
      </c>
      <c r="O21" s="122">
        <v>5</v>
      </c>
      <c r="P21" s="117">
        <v>5</v>
      </c>
      <c r="Q21" s="117">
        <v>0</v>
      </c>
      <c r="R21" s="122" t="s">
        <v>405</v>
      </c>
      <c r="S21" s="122">
        <v>0</v>
      </c>
      <c r="T21" s="117" t="s">
        <v>405</v>
      </c>
      <c r="U21" s="117">
        <v>0</v>
      </c>
      <c r="V21" s="122" t="s">
        <v>405</v>
      </c>
      <c r="W21" s="117">
        <v>7014.26</v>
      </c>
      <c r="X21" s="117">
        <v>7014.26</v>
      </c>
      <c r="Y21" s="117"/>
      <c r="Z21" s="117">
        <v>0</v>
      </c>
      <c r="AA21" s="122">
        <f t="shared" si="0"/>
        <v>7014.26</v>
      </c>
      <c r="AB21" s="117">
        <v>0</v>
      </c>
      <c r="AC21" s="122" t="s">
        <v>405</v>
      </c>
      <c r="AD21" s="122">
        <v>0</v>
      </c>
      <c r="AE21" s="117" t="s">
        <v>405</v>
      </c>
      <c r="AF21" s="117">
        <v>0</v>
      </c>
      <c r="AG21" s="122" t="s">
        <v>405</v>
      </c>
      <c r="AH21" s="117">
        <v>0</v>
      </c>
      <c r="AI21" s="122" t="s">
        <v>405</v>
      </c>
      <c r="AJ21" s="122">
        <v>0</v>
      </c>
      <c r="AK21" s="117" t="s">
        <v>405</v>
      </c>
      <c r="AL21" s="117">
        <v>0</v>
      </c>
      <c r="AM21" s="122" t="s">
        <v>405</v>
      </c>
      <c r="AN21" s="117">
        <v>5568.86</v>
      </c>
      <c r="AO21" s="117">
        <v>5568.86</v>
      </c>
      <c r="AP21" s="117"/>
      <c r="AQ21" s="117">
        <v>0</v>
      </c>
      <c r="AR21" s="122">
        <f t="shared" si="1"/>
        <v>5568.86</v>
      </c>
      <c r="AS21" s="117">
        <v>0</v>
      </c>
      <c r="AT21" s="122" t="s">
        <v>405</v>
      </c>
      <c r="AU21" s="122">
        <v>0</v>
      </c>
      <c r="AV21" s="117" t="s">
        <v>405</v>
      </c>
      <c r="AW21" s="117">
        <v>0</v>
      </c>
      <c r="AX21" s="122" t="s">
        <v>405</v>
      </c>
      <c r="AY21" s="117">
        <v>5568.86</v>
      </c>
      <c r="AZ21" s="117">
        <v>5568.86</v>
      </c>
      <c r="BA21" s="117"/>
      <c r="BB21" s="117">
        <v>0</v>
      </c>
      <c r="BC21" s="44">
        <f t="shared" si="2"/>
        <v>5568.86</v>
      </c>
      <c r="BD21" s="14">
        <v>20</v>
      </c>
      <c r="BE21" s="14">
        <v>20</v>
      </c>
      <c r="BF21" s="14">
        <v>0</v>
      </c>
      <c r="BG21" s="138">
        <f t="shared" si="3"/>
        <v>0</v>
      </c>
      <c r="BH21" s="138">
        <f t="shared" si="4"/>
        <v>0</v>
      </c>
      <c r="BI21" s="210">
        <f t="shared" si="5"/>
        <v>0</v>
      </c>
      <c r="BJ21" s="210">
        <f t="shared" si="6"/>
        <v>0</v>
      </c>
      <c r="BK21" s="212"/>
      <c r="BL21" s="123" t="s">
        <v>451</v>
      </c>
      <c r="BM21" s="213"/>
    </row>
    <row r="22" spans="1:65" ht="213.75" x14ac:dyDescent="0.25">
      <c r="A22" s="85" t="s">
        <v>426</v>
      </c>
      <c r="B22" s="117" t="s">
        <v>429</v>
      </c>
      <c r="C22" s="122" t="s">
        <v>81</v>
      </c>
      <c r="D22" s="88" t="s">
        <v>423</v>
      </c>
      <c r="E22" s="117" t="s">
        <v>403</v>
      </c>
      <c r="F22" s="99">
        <v>2</v>
      </c>
      <c r="G22" s="100" t="s">
        <v>345</v>
      </c>
      <c r="H22" s="85">
        <v>206</v>
      </c>
      <c r="I22" s="86" t="s">
        <v>340</v>
      </c>
      <c r="J22" s="85" t="s">
        <v>420</v>
      </c>
      <c r="K22" s="102" t="s">
        <v>342</v>
      </c>
      <c r="L22" s="117" t="s">
        <v>510</v>
      </c>
      <c r="M22" s="117" t="s">
        <v>404</v>
      </c>
      <c r="N22" s="90" t="s">
        <v>377</v>
      </c>
      <c r="O22" s="118">
        <v>80</v>
      </c>
      <c r="P22" s="118">
        <v>100</v>
      </c>
      <c r="Q22" s="118">
        <v>1</v>
      </c>
      <c r="R22" s="123" t="s">
        <v>512</v>
      </c>
      <c r="S22" s="118">
        <v>13</v>
      </c>
      <c r="T22" s="123" t="s">
        <v>466</v>
      </c>
      <c r="U22" s="123">
        <v>4</v>
      </c>
      <c r="V22" s="123" t="s">
        <v>513</v>
      </c>
      <c r="W22" s="117">
        <v>7014.26</v>
      </c>
      <c r="X22" s="117">
        <v>7014.26</v>
      </c>
      <c r="Y22" s="118"/>
      <c r="Z22" s="118">
        <v>15543.72</v>
      </c>
      <c r="AA22" s="122">
        <f t="shared" si="0"/>
        <v>-8529.4599999999991</v>
      </c>
      <c r="AB22" s="118">
        <v>12</v>
      </c>
      <c r="AC22" s="123" t="s">
        <v>525</v>
      </c>
      <c r="AD22" s="118">
        <v>6</v>
      </c>
      <c r="AE22" s="123" t="s">
        <v>526</v>
      </c>
      <c r="AF22" s="123">
        <v>9</v>
      </c>
      <c r="AG22" s="123" t="s">
        <v>527</v>
      </c>
      <c r="AH22" s="118">
        <v>5</v>
      </c>
      <c r="AI22" s="123" t="s">
        <v>541</v>
      </c>
      <c r="AJ22" s="118">
        <v>13</v>
      </c>
      <c r="AK22" s="123" t="s">
        <v>466</v>
      </c>
      <c r="AL22" s="123">
        <v>8</v>
      </c>
      <c r="AM22" s="123" t="s">
        <v>542</v>
      </c>
      <c r="AN22" s="117">
        <v>18304.7</v>
      </c>
      <c r="AO22" s="117">
        <v>18304.7</v>
      </c>
      <c r="AP22" s="118"/>
      <c r="AQ22" s="118">
        <v>18304.7</v>
      </c>
      <c r="AR22" s="122">
        <f t="shared" si="1"/>
        <v>0</v>
      </c>
      <c r="AS22" s="118">
        <v>8</v>
      </c>
      <c r="AT22" s="123" t="s">
        <v>542</v>
      </c>
      <c r="AU22" s="118">
        <v>13</v>
      </c>
      <c r="AV22" s="123" t="s">
        <v>466</v>
      </c>
      <c r="AW22" s="123">
        <v>9</v>
      </c>
      <c r="AX22" s="123" t="s">
        <v>527</v>
      </c>
      <c r="AY22" s="117">
        <v>18304.7</v>
      </c>
      <c r="AZ22" s="117">
        <v>18304.7</v>
      </c>
      <c r="BA22" s="118"/>
      <c r="BB22" s="118">
        <v>18304.7</v>
      </c>
      <c r="BC22" s="44">
        <f t="shared" si="2"/>
        <v>0</v>
      </c>
      <c r="BD22" s="209">
        <v>100</v>
      </c>
      <c r="BE22" s="209">
        <v>100</v>
      </c>
      <c r="BF22" s="209">
        <v>218</v>
      </c>
      <c r="BG22" s="138">
        <f t="shared" si="3"/>
        <v>0</v>
      </c>
      <c r="BH22" s="138">
        <f t="shared" si="4"/>
        <v>0</v>
      </c>
      <c r="BI22" s="210">
        <f t="shared" si="5"/>
        <v>2.1800000000000002</v>
      </c>
      <c r="BJ22" s="210">
        <f t="shared" si="6"/>
        <v>2.1800000000000002</v>
      </c>
      <c r="BK22" s="212"/>
      <c r="BL22" s="123" t="s">
        <v>452</v>
      </c>
      <c r="BM22" s="162"/>
    </row>
    <row r="23" spans="1:65" ht="213.75" x14ac:dyDescent="0.25">
      <c r="A23" s="85" t="s">
        <v>426</v>
      </c>
      <c r="B23" s="117" t="s">
        <v>429</v>
      </c>
      <c r="C23" s="122" t="s">
        <v>81</v>
      </c>
      <c r="D23" s="88" t="s">
        <v>423</v>
      </c>
      <c r="E23" s="117" t="s">
        <v>403</v>
      </c>
      <c r="F23" s="99">
        <v>2</v>
      </c>
      <c r="G23" s="100" t="s">
        <v>345</v>
      </c>
      <c r="H23" s="85">
        <v>206</v>
      </c>
      <c r="I23" s="86" t="s">
        <v>340</v>
      </c>
      <c r="J23" s="85" t="s">
        <v>421</v>
      </c>
      <c r="K23" s="103" t="s">
        <v>343</v>
      </c>
      <c r="L23" s="117" t="s">
        <v>510</v>
      </c>
      <c r="M23" s="117" t="s">
        <v>404</v>
      </c>
      <c r="N23" s="90" t="s">
        <v>377</v>
      </c>
      <c r="O23" s="122">
        <v>50</v>
      </c>
      <c r="P23" s="117">
        <v>100</v>
      </c>
      <c r="Q23" s="117">
        <v>0</v>
      </c>
      <c r="R23" s="122" t="s">
        <v>405</v>
      </c>
      <c r="S23" s="122">
        <v>0</v>
      </c>
      <c r="T23" s="117" t="s">
        <v>405</v>
      </c>
      <c r="U23" s="117">
        <v>0</v>
      </c>
      <c r="V23" s="122" t="s">
        <v>405</v>
      </c>
      <c r="W23" s="117">
        <v>7014.26</v>
      </c>
      <c r="X23" s="117">
        <v>7014.26</v>
      </c>
      <c r="Y23" s="117"/>
      <c r="Z23" s="117">
        <v>0</v>
      </c>
      <c r="AA23" s="122">
        <f t="shared" si="0"/>
        <v>7014.26</v>
      </c>
      <c r="AB23" s="117">
        <v>153</v>
      </c>
      <c r="AC23" s="117" t="s">
        <v>546</v>
      </c>
      <c r="AD23" s="122">
        <v>0</v>
      </c>
      <c r="AE23" s="117" t="s">
        <v>405</v>
      </c>
      <c r="AF23" s="117">
        <v>0</v>
      </c>
      <c r="AG23" s="122" t="s">
        <v>405</v>
      </c>
      <c r="AH23" s="117">
        <v>0</v>
      </c>
      <c r="AI23" s="122" t="s">
        <v>405</v>
      </c>
      <c r="AJ23" s="122">
        <v>0</v>
      </c>
      <c r="AK23" s="117" t="s">
        <v>405</v>
      </c>
      <c r="AL23" s="117">
        <v>0</v>
      </c>
      <c r="AM23" s="122" t="s">
        <v>405</v>
      </c>
      <c r="AN23" s="117">
        <v>5568.86</v>
      </c>
      <c r="AO23" s="117">
        <v>5568.86</v>
      </c>
      <c r="AP23" s="117"/>
      <c r="AQ23" s="117">
        <v>0</v>
      </c>
      <c r="AR23" s="122">
        <f t="shared" si="1"/>
        <v>5568.86</v>
      </c>
      <c r="AS23" s="117">
        <v>60</v>
      </c>
      <c r="AT23" s="117" t="s">
        <v>556</v>
      </c>
      <c r="AU23" s="122">
        <v>49</v>
      </c>
      <c r="AV23" s="117" t="s">
        <v>557</v>
      </c>
      <c r="AW23" s="117">
        <v>33</v>
      </c>
      <c r="AX23" s="117" t="s">
        <v>558</v>
      </c>
      <c r="AY23" s="117">
        <v>5568.86</v>
      </c>
      <c r="AZ23" s="117">
        <v>5568.86</v>
      </c>
      <c r="BA23" s="117"/>
      <c r="BB23" s="117">
        <v>0</v>
      </c>
      <c r="BC23" s="44">
        <f t="shared" si="2"/>
        <v>5568.86</v>
      </c>
      <c r="BD23" s="14">
        <v>295</v>
      </c>
      <c r="BE23" s="14">
        <v>295</v>
      </c>
      <c r="BF23" s="14">
        <v>295</v>
      </c>
      <c r="BG23" s="138">
        <f t="shared" si="3"/>
        <v>0</v>
      </c>
      <c r="BH23" s="138">
        <f t="shared" si="4"/>
        <v>0</v>
      </c>
      <c r="BI23" s="210">
        <f t="shared" si="5"/>
        <v>1</v>
      </c>
      <c r="BJ23" s="210">
        <f t="shared" si="6"/>
        <v>1</v>
      </c>
      <c r="BK23" s="212"/>
      <c r="BL23" s="123" t="s">
        <v>452</v>
      </c>
      <c r="BM23" s="213"/>
    </row>
    <row r="24" spans="1:65" ht="213.75" x14ac:dyDescent="0.25">
      <c r="A24" s="85" t="s">
        <v>426</v>
      </c>
      <c r="B24" s="117" t="s">
        <v>429</v>
      </c>
      <c r="C24" s="122" t="s">
        <v>81</v>
      </c>
      <c r="D24" s="88" t="s">
        <v>423</v>
      </c>
      <c r="E24" s="117" t="s">
        <v>403</v>
      </c>
      <c r="F24" s="99">
        <v>2</v>
      </c>
      <c r="G24" s="100" t="s">
        <v>345</v>
      </c>
      <c r="H24" s="85">
        <v>206</v>
      </c>
      <c r="I24" s="86" t="s">
        <v>340</v>
      </c>
      <c r="J24" s="85" t="s">
        <v>422</v>
      </c>
      <c r="K24" s="103" t="s">
        <v>344</v>
      </c>
      <c r="L24" s="117" t="s">
        <v>510</v>
      </c>
      <c r="M24" s="117" t="s">
        <v>404</v>
      </c>
      <c r="N24" s="90" t="s">
        <v>377</v>
      </c>
      <c r="O24" s="118">
        <v>30</v>
      </c>
      <c r="P24" s="118">
        <v>50</v>
      </c>
      <c r="Q24" s="118">
        <v>23</v>
      </c>
      <c r="R24" s="123" t="s">
        <v>559</v>
      </c>
      <c r="S24" s="118">
        <v>15</v>
      </c>
      <c r="T24" s="123" t="s">
        <v>544</v>
      </c>
      <c r="U24" s="118">
        <v>16</v>
      </c>
      <c r="V24" s="123" t="s">
        <v>560</v>
      </c>
      <c r="W24" s="117">
        <v>7014.26</v>
      </c>
      <c r="X24" s="117">
        <v>7014.26</v>
      </c>
      <c r="Y24" s="118"/>
      <c r="Z24" s="118">
        <v>10543.72</v>
      </c>
      <c r="AA24" s="122">
        <f t="shared" si="0"/>
        <v>-3529.4599999999991</v>
      </c>
      <c r="AB24" s="118">
        <v>23</v>
      </c>
      <c r="AC24" s="123" t="s">
        <v>559</v>
      </c>
      <c r="AD24" s="118">
        <v>16</v>
      </c>
      <c r="AE24" s="123" t="s">
        <v>560</v>
      </c>
      <c r="AF24" s="118">
        <v>8</v>
      </c>
      <c r="AG24" s="123" t="s">
        <v>561</v>
      </c>
      <c r="AH24" s="118">
        <v>7</v>
      </c>
      <c r="AI24" s="123" t="s">
        <v>562</v>
      </c>
      <c r="AJ24" s="118">
        <v>15</v>
      </c>
      <c r="AK24" s="123" t="s">
        <v>544</v>
      </c>
      <c r="AL24" s="118">
        <v>37</v>
      </c>
      <c r="AM24" s="123" t="s">
        <v>563</v>
      </c>
      <c r="AN24" s="117">
        <v>7783.02</v>
      </c>
      <c r="AO24" s="117">
        <v>7783.02</v>
      </c>
      <c r="AP24" s="118"/>
      <c r="AQ24" s="118">
        <v>7783.02</v>
      </c>
      <c r="AR24" s="122">
        <f t="shared" si="1"/>
        <v>0</v>
      </c>
      <c r="AS24" s="118">
        <v>22</v>
      </c>
      <c r="AT24" s="123" t="s">
        <v>564</v>
      </c>
      <c r="AU24" s="118">
        <v>23</v>
      </c>
      <c r="AV24" s="123" t="s">
        <v>559</v>
      </c>
      <c r="AW24" s="118">
        <v>0</v>
      </c>
      <c r="AX24" s="123" t="s">
        <v>405</v>
      </c>
      <c r="AY24" s="117">
        <v>7783.02</v>
      </c>
      <c r="AZ24" s="117">
        <v>7783.02</v>
      </c>
      <c r="BA24" s="118"/>
      <c r="BB24" s="118">
        <v>7783.02</v>
      </c>
      <c r="BC24" s="44">
        <f t="shared" si="2"/>
        <v>0</v>
      </c>
      <c r="BD24" s="214">
        <v>205</v>
      </c>
      <c r="BE24" s="214">
        <v>205</v>
      </c>
      <c r="BF24" s="214">
        <v>205</v>
      </c>
      <c r="BG24" s="138">
        <f t="shared" si="3"/>
        <v>0</v>
      </c>
      <c r="BH24" s="138">
        <f t="shared" si="4"/>
        <v>0</v>
      </c>
      <c r="BI24" s="210">
        <f t="shared" si="5"/>
        <v>1</v>
      </c>
      <c r="BJ24" s="210">
        <f t="shared" si="6"/>
        <v>1</v>
      </c>
      <c r="BK24" s="212"/>
      <c r="BL24" s="123" t="s">
        <v>452</v>
      </c>
      <c r="BM24" s="213"/>
    </row>
    <row r="25" spans="1:65" ht="90.75" x14ac:dyDescent="0.25">
      <c r="A25" s="85" t="s">
        <v>426</v>
      </c>
      <c r="B25" s="117" t="s">
        <v>429</v>
      </c>
      <c r="C25" s="122" t="s">
        <v>81</v>
      </c>
      <c r="D25" s="88" t="s">
        <v>423</v>
      </c>
      <c r="E25" s="117" t="s">
        <v>403</v>
      </c>
      <c r="F25" s="99">
        <v>2</v>
      </c>
      <c r="G25" s="86" t="s">
        <v>355</v>
      </c>
      <c r="H25" s="85">
        <v>208</v>
      </c>
      <c r="I25" s="90" t="s">
        <v>353</v>
      </c>
      <c r="J25" s="85" t="s">
        <v>420</v>
      </c>
      <c r="K25" s="90" t="s">
        <v>353</v>
      </c>
      <c r="L25" s="117" t="s">
        <v>510</v>
      </c>
      <c r="M25" s="117" t="s">
        <v>404</v>
      </c>
      <c r="N25" s="90" t="s">
        <v>434</v>
      </c>
      <c r="O25" s="122">
        <v>0</v>
      </c>
      <c r="P25" s="117">
        <v>3</v>
      </c>
      <c r="Q25" s="117">
        <v>0</v>
      </c>
      <c r="R25" s="122" t="s">
        <v>405</v>
      </c>
      <c r="S25" s="122">
        <v>0</v>
      </c>
      <c r="T25" s="117" t="s">
        <v>405</v>
      </c>
      <c r="U25" s="117">
        <v>0</v>
      </c>
      <c r="V25" s="122" t="s">
        <v>405</v>
      </c>
      <c r="W25" s="117">
        <v>7014.26</v>
      </c>
      <c r="X25" s="117">
        <v>7014.26</v>
      </c>
      <c r="Y25" s="117"/>
      <c r="Z25" s="117">
        <v>0</v>
      </c>
      <c r="AA25" s="122">
        <f t="shared" si="0"/>
        <v>7014.26</v>
      </c>
      <c r="AB25" s="117">
        <v>0</v>
      </c>
      <c r="AC25" s="122" t="s">
        <v>405</v>
      </c>
      <c r="AD25" s="122">
        <v>0</v>
      </c>
      <c r="AE25" s="117" t="s">
        <v>405</v>
      </c>
      <c r="AF25" s="117">
        <v>0</v>
      </c>
      <c r="AG25" s="122" t="s">
        <v>405</v>
      </c>
      <c r="AH25" s="117">
        <v>0</v>
      </c>
      <c r="AI25" s="122" t="s">
        <v>405</v>
      </c>
      <c r="AJ25" s="122">
        <v>0</v>
      </c>
      <c r="AK25" s="117" t="s">
        <v>405</v>
      </c>
      <c r="AL25" s="117">
        <v>0</v>
      </c>
      <c r="AM25" s="122" t="s">
        <v>405</v>
      </c>
      <c r="AN25" s="117">
        <v>5568.86</v>
      </c>
      <c r="AO25" s="117">
        <v>5568.89</v>
      </c>
      <c r="AP25" s="117"/>
      <c r="AQ25" s="117">
        <v>0</v>
      </c>
      <c r="AR25" s="122">
        <f t="shared" si="1"/>
        <v>5568.89</v>
      </c>
      <c r="AS25" s="117">
        <v>0</v>
      </c>
      <c r="AT25" s="122" t="s">
        <v>405</v>
      </c>
      <c r="AU25" s="122">
        <v>0</v>
      </c>
      <c r="AV25" s="117" t="s">
        <v>405</v>
      </c>
      <c r="AW25" s="117">
        <v>0</v>
      </c>
      <c r="AX25" s="122" t="s">
        <v>405</v>
      </c>
      <c r="AY25" s="117">
        <v>5568.86</v>
      </c>
      <c r="AZ25" s="117">
        <v>5568.89</v>
      </c>
      <c r="BA25" s="117"/>
      <c r="BB25" s="117">
        <v>0</v>
      </c>
      <c r="BC25" s="44">
        <f t="shared" si="2"/>
        <v>5568.89</v>
      </c>
      <c r="BD25" s="215">
        <v>1</v>
      </c>
      <c r="BE25" s="215">
        <v>1</v>
      </c>
      <c r="BF25" s="215">
        <v>0</v>
      </c>
      <c r="BG25" s="138">
        <f t="shared" si="3"/>
        <v>0</v>
      </c>
      <c r="BH25" s="138">
        <f t="shared" si="4"/>
        <v>0</v>
      </c>
      <c r="BI25" s="210">
        <f t="shared" si="5"/>
        <v>0</v>
      </c>
      <c r="BJ25" s="210">
        <f t="shared" si="6"/>
        <v>0</v>
      </c>
      <c r="BK25" s="131"/>
      <c r="BL25" s="123" t="s">
        <v>447</v>
      </c>
      <c r="BM25" s="73"/>
    </row>
    <row r="26" spans="1:65" ht="67.5" x14ac:dyDescent="0.25">
      <c r="A26" s="85" t="s">
        <v>426</v>
      </c>
      <c r="B26" s="117" t="s">
        <v>429</v>
      </c>
      <c r="C26" s="122" t="s">
        <v>81</v>
      </c>
      <c r="D26" s="88" t="s">
        <v>423</v>
      </c>
      <c r="E26" s="117" t="s">
        <v>403</v>
      </c>
      <c r="F26" s="99">
        <v>2</v>
      </c>
      <c r="G26" s="86" t="s">
        <v>355</v>
      </c>
      <c r="H26" s="85">
        <v>211</v>
      </c>
      <c r="I26" s="91" t="s">
        <v>361</v>
      </c>
      <c r="J26" s="85" t="s">
        <v>421</v>
      </c>
      <c r="K26" s="91" t="s">
        <v>361</v>
      </c>
      <c r="L26" s="117" t="s">
        <v>510</v>
      </c>
      <c r="M26" s="117" t="s">
        <v>404</v>
      </c>
      <c r="N26" s="90" t="s">
        <v>435</v>
      </c>
      <c r="O26" s="118">
        <v>0</v>
      </c>
      <c r="P26" s="118">
        <v>60</v>
      </c>
      <c r="Q26" s="118">
        <v>0</v>
      </c>
      <c r="R26" s="118" t="s">
        <v>405</v>
      </c>
      <c r="S26" s="118">
        <v>0</v>
      </c>
      <c r="T26" s="118" t="s">
        <v>405</v>
      </c>
      <c r="U26" s="118">
        <v>0</v>
      </c>
      <c r="V26" s="118" t="s">
        <v>405</v>
      </c>
      <c r="W26" s="117">
        <v>7014.26</v>
      </c>
      <c r="X26" s="117">
        <v>7014.26</v>
      </c>
      <c r="Y26" s="118"/>
      <c r="Z26" s="118">
        <v>0</v>
      </c>
      <c r="AA26" s="122">
        <f t="shared" si="0"/>
        <v>7014.26</v>
      </c>
      <c r="AB26" s="118">
        <v>0</v>
      </c>
      <c r="AC26" s="118" t="s">
        <v>405</v>
      </c>
      <c r="AD26" s="118">
        <v>0</v>
      </c>
      <c r="AE26" s="118" t="s">
        <v>405</v>
      </c>
      <c r="AF26" s="118">
        <v>0</v>
      </c>
      <c r="AG26" s="118" t="s">
        <v>405</v>
      </c>
      <c r="AH26" s="118">
        <v>0</v>
      </c>
      <c r="AI26" s="118" t="s">
        <v>405</v>
      </c>
      <c r="AJ26" s="118">
        <v>0</v>
      </c>
      <c r="AK26" s="118" t="s">
        <v>405</v>
      </c>
      <c r="AL26" s="118">
        <v>0</v>
      </c>
      <c r="AM26" s="118" t="s">
        <v>405</v>
      </c>
      <c r="AN26" s="117">
        <v>5568.86</v>
      </c>
      <c r="AO26" s="117">
        <v>5568.86</v>
      </c>
      <c r="AP26" s="118"/>
      <c r="AQ26" s="118">
        <v>0</v>
      </c>
      <c r="AR26" s="122">
        <f t="shared" si="1"/>
        <v>5568.86</v>
      </c>
      <c r="AS26" s="118">
        <v>0</v>
      </c>
      <c r="AT26" s="118" t="s">
        <v>405</v>
      </c>
      <c r="AU26" s="118">
        <v>0</v>
      </c>
      <c r="AV26" s="118" t="s">
        <v>405</v>
      </c>
      <c r="AW26" s="118">
        <v>0</v>
      </c>
      <c r="AX26" s="118" t="s">
        <v>405</v>
      </c>
      <c r="AY26" s="117">
        <v>5568.86</v>
      </c>
      <c r="AZ26" s="117">
        <v>5568.86</v>
      </c>
      <c r="BA26" s="118"/>
      <c r="BB26" s="118">
        <v>0</v>
      </c>
      <c r="BC26" s="44">
        <f t="shared" si="2"/>
        <v>5568.86</v>
      </c>
      <c r="BD26" s="214">
        <v>60</v>
      </c>
      <c r="BE26" s="214">
        <v>60</v>
      </c>
      <c r="BF26" s="214">
        <v>0</v>
      </c>
      <c r="BG26" s="138">
        <f t="shared" si="3"/>
        <v>0</v>
      </c>
      <c r="BH26" s="138">
        <f t="shared" si="4"/>
        <v>0</v>
      </c>
      <c r="BI26" s="210">
        <f t="shared" si="5"/>
        <v>0</v>
      </c>
      <c r="BJ26" s="210">
        <f t="shared" si="6"/>
        <v>0</v>
      </c>
      <c r="BK26" s="131"/>
      <c r="BL26" s="123" t="s">
        <v>453</v>
      </c>
      <c r="BM26" s="73"/>
    </row>
    <row r="27" spans="1:65" ht="63.75" x14ac:dyDescent="0.25">
      <c r="A27" s="85" t="s">
        <v>426</v>
      </c>
      <c r="B27" s="117" t="s">
        <v>429</v>
      </c>
      <c r="C27" s="122" t="s">
        <v>81</v>
      </c>
      <c r="D27" s="88" t="s">
        <v>423</v>
      </c>
      <c r="E27" s="117" t="s">
        <v>403</v>
      </c>
      <c r="F27" s="99">
        <v>2</v>
      </c>
      <c r="G27" s="86" t="s">
        <v>367</v>
      </c>
      <c r="H27" s="85">
        <v>209</v>
      </c>
      <c r="I27" s="105" t="s">
        <v>365</v>
      </c>
      <c r="J27" s="85" t="s">
        <v>420</v>
      </c>
      <c r="K27" s="105" t="s">
        <v>365</v>
      </c>
      <c r="L27" s="117" t="s">
        <v>510</v>
      </c>
      <c r="M27" s="117" t="s">
        <v>404</v>
      </c>
      <c r="N27" s="102" t="s">
        <v>436</v>
      </c>
      <c r="O27" s="122">
        <v>2</v>
      </c>
      <c r="P27" s="117">
        <v>3</v>
      </c>
      <c r="Q27" s="117">
        <v>0</v>
      </c>
      <c r="R27" s="122" t="s">
        <v>405</v>
      </c>
      <c r="S27" s="122">
        <v>0</v>
      </c>
      <c r="T27" s="117" t="s">
        <v>405</v>
      </c>
      <c r="U27" s="117">
        <v>0</v>
      </c>
      <c r="V27" s="122" t="s">
        <v>405</v>
      </c>
      <c r="W27" s="117">
        <v>7014.26</v>
      </c>
      <c r="X27" s="117">
        <v>7014.26</v>
      </c>
      <c r="Y27" s="117"/>
      <c r="Z27" s="117">
        <v>0</v>
      </c>
      <c r="AA27" s="122">
        <f t="shared" si="0"/>
        <v>7014.26</v>
      </c>
      <c r="AB27" s="117">
        <v>0</v>
      </c>
      <c r="AC27" s="122" t="s">
        <v>405</v>
      </c>
      <c r="AD27" s="122">
        <v>0</v>
      </c>
      <c r="AE27" s="117" t="s">
        <v>405</v>
      </c>
      <c r="AF27" s="117">
        <v>0</v>
      </c>
      <c r="AG27" s="122" t="s">
        <v>405</v>
      </c>
      <c r="AH27" s="117">
        <v>0</v>
      </c>
      <c r="AI27" s="122" t="s">
        <v>405</v>
      </c>
      <c r="AJ27" s="122">
        <v>0</v>
      </c>
      <c r="AK27" s="117" t="s">
        <v>405</v>
      </c>
      <c r="AL27" s="117">
        <v>0</v>
      </c>
      <c r="AM27" s="122" t="s">
        <v>405</v>
      </c>
      <c r="AN27" s="117">
        <v>5568.86</v>
      </c>
      <c r="AO27" s="117">
        <v>5568.86</v>
      </c>
      <c r="AP27" s="117"/>
      <c r="AQ27" s="117">
        <v>0</v>
      </c>
      <c r="AR27" s="122">
        <f t="shared" si="1"/>
        <v>5568.86</v>
      </c>
      <c r="AS27" s="117">
        <v>0</v>
      </c>
      <c r="AT27" s="122" t="s">
        <v>405</v>
      </c>
      <c r="AU27" s="122">
        <v>0</v>
      </c>
      <c r="AV27" s="117" t="s">
        <v>405</v>
      </c>
      <c r="AW27" s="117">
        <v>0</v>
      </c>
      <c r="AX27" s="122" t="s">
        <v>405</v>
      </c>
      <c r="AY27" s="117">
        <v>5568.86</v>
      </c>
      <c r="AZ27" s="117">
        <v>5568.86</v>
      </c>
      <c r="BA27" s="117"/>
      <c r="BB27" s="117">
        <v>5568.86</v>
      </c>
      <c r="BC27" s="44">
        <f t="shared" si="2"/>
        <v>0</v>
      </c>
      <c r="BD27" s="215">
        <v>1</v>
      </c>
      <c r="BE27" s="215">
        <v>1</v>
      </c>
      <c r="BF27" s="215">
        <v>1</v>
      </c>
      <c r="BG27" s="138">
        <f t="shared" si="3"/>
        <v>0</v>
      </c>
      <c r="BH27" s="138">
        <f t="shared" si="4"/>
        <v>0</v>
      </c>
      <c r="BI27" s="210">
        <f t="shared" si="5"/>
        <v>1</v>
      </c>
      <c r="BJ27" s="210">
        <f t="shared" si="6"/>
        <v>1</v>
      </c>
      <c r="BK27" s="212"/>
      <c r="BL27" s="123" t="s">
        <v>446</v>
      </c>
      <c r="BM27" s="213"/>
    </row>
    <row r="28" spans="1:65" ht="102" x14ac:dyDescent="0.25">
      <c r="A28" s="85" t="s">
        <v>426</v>
      </c>
      <c r="B28" s="117" t="s">
        <v>429</v>
      </c>
      <c r="C28" s="122" t="s">
        <v>81</v>
      </c>
      <c r="D28" s="88" t="s">
        <v>423</v>
      </c>
      <c r="E28" s="117" t="s">
        <v>403</v>
      </c>
      <c r="F28" s="99">
        <v>2</v>
      </c>
      <c r="G28" s="86" t="s">
        <v>371</v>
      </c>
      <c r="H28" s="85">
        <v>210</v>
      </c>
      <c r="I28" s="106" t="s">
        <v>372</v>
      </c>
      <c r="J28" s="85" t="s">
        <v>420</v>
      </c>
      <c r="K28" s="102" t="s">
        <v>373</v>
      </c>
      <c r="L28" s="117" t="s">
        <v>510</v>
      </c>
      <c r="M28" s="117" t="s">
        <v>404</v>
      </c>
      <c r="N28" s="102" t="s">
        <v>377</v>
      </c>
      <c r="O28" s="118">
        <v>30</v>
      </c>
      <c r="P28" s="118">
        <v>50</v>
      </c>
      <c r="Q28" s="118">
        <v>19</v>
      </c>
      <c r="R28" s="123" t="s">
        <v>516</v>
      </c>
      <c r="S28" s="118">
        <v>17</v>
      </c>
      <c r="T28" s="123" t="s">
        <v>515</v>
      </c>
      <c r="U28" s="118">
        <v>44</v>
      </c>
      <c r="V28" s="124" t="s">
        <v>514</v>
      </c>
      <c r="W28" s="117">
        <v>7014.26</v>
      </c>
      <c r="X28" s="117">
        <v>7014.26</v>
      </c>
      <c r="Y28" s="118"/>
      <c r="Z28" s="118">
        <v>15543.72</v>
      </c>
      <c r="AA28" s="122">
        <f t="shared" si="0"/>
        <v>-8529.4599999999991</v>
      </c>
      <c r="AB28" s="118">
        <v>49</v>
      </c>
      <c r="AC28" s="123" t="s">
        <v>528</v>
      </c>
      <c r="AD28" s="118">
        <v>12</v>
      </c>
      <c r="AE28" s="123" t="s">
        <v>529</v>
      </c>
      <c r="AF28" s="118">
        <v>19</v>
      </c>
      <c r="AG28" s="124" t="s">
        <v>530</v>
      </c>
      <c r="AH28" s="118">
        <v>17</v>
      </c>
      <c r="AI28" s="123" t="s">
        <v>543</v>
      </c>
      <c r="AJ28" s="118">
        <v>15</v>
      </c>
      <c r="AK28" s="123" t="s">
        <v>544</v>
      </c>
      <c r="AL28" s="118">
        <v>11</v>
      </c>
      <c r="AM28" s="124" t="s">
        <v>545</v>
      </c>
      <c r="AN28" s="117">
        <v>18304.7</v>
      </c>
      <c r="AO28" s="117">
        <v>18304.7</v>
      </c>
      <c r="AP28" s="118"/>
      <c r="AQ28" s="118">
        <v>18304.7</v>
      </c>
      <c r="AR28" s="122">
        <f t="shared" si="1"/>
        <v>0</v>
      </c>
      <c r="AS28" s="118">
        <v>9</v>
      </c>
      <c r="AT28" s="123" t="s">
        <v>527</v>
      </c>
      <c r="AU28" s="118">
        <v>29</v>
      </c>
      <c r="AV28" s="123" t="s">
        <v>565</v>
      </c>
      <c r="AW28" s="118">
        <v>40</v>
      </c>
      <c r="AX28" s="124" t="s">
        <v>566</v>
      </c>
      <c r="AY28" s="117">
        <v>18304.7</v>
      </c>
      <c r="AZ28" s="117">
        <v>18304.7</v>
      </c>
      <c r="BA28" s="118"/>
      <c r="BB28" s="118">
        <v>18304.7</v>
      </c>
      <c r="BC28" s="44">
        <f t="shared" si="2"/>
        <v>0</v>
      </c>
      <c r="BD28" s="214">
        <v>278</v>
      </c>
      <c r="BE28" s="214">
        <v>278</v>
      </c>
      <c r="BF28" s="214">
        <v>278</v>
      </c>
      <c r="BG28" s="138">
        <f t="shared" si="3"/>
        <v>0</v>
      </c>
      <c r="BH28" s="138">
        <f t="shared" si="4"/>
        <v>0</v>
      </c>
      <c r="BI28" s="210">
        <f t="shared" si="5"/>
        <v>1</v>
      </c>
      <c r="BJ28" s="210">
        <f t="shared" si="6"/>
        <v>1</v>
      </c>
      <c r="BK28" s="212"/>
      <c r="BL28" s="123" t="s">
        <v>452</v>
      </c>
      <c r="BM28" s="213"/>
    </row>
    <row r="29" spans="1:65" ht="141" customHeight="1" x14ac:dyDescent="0.25">
      <c r="A29" s="85" t="s">
        <v>426</v>
      </c>
      <c r="B29" s="117" t="s">
        <v>429</v>
      </c>
      <c r="C29" s="122" t="s">
        <v>81</v>
      </c>
      <c r="D29" s="88" t="s">
        <v>423</v>
      </c>
      <c r="E29" s="92"/>
      <c r="F29" s="99">
        <v>2</v>
      </c>
      <c r="G29" s="86" t="s">
        <v>371</v>
      </c>
      <c r="H29" s="85">
        <v>210</v>
      </c>
      <c r="I29" s="106" t="s">
        <v>372</v>
      </c>
      <c r="J29" s="85" t="s">
        <v>422</v>
      </c>
      <c r="K29" s="102" t="s">
        <v>375</v>
      </c>
      <c r="L29" s="117" t="s">
        <v>510</v>
      </c>
      <c r="M29" s="117" t="s">
        <v>404</v>
      </c>
      <c r="N29" s="102" t="s">
        <v>377</v>
      </c>
      <c r="O29" s="118">
        <v>0</v>
      </c>
      <c r="P29" s="118">
        <v>30</v>
      </c>
      <c r="Q29" s="118">
        <v>0</v>
      </c>
      <c r="R29" s="118" t="s">
        <v>405</v>
      </c>
      <c r="S29" s="118">
        <v>0</v>
      </c>
      <c r="T29" s="118" t="s">
        <v>405</v>
      </c>
      <c r="U29" s="118">
        <v>0</v>
      </c>
      <c r="V29" s="118" t="s">
        <v>405</v>
      </c>
      <c r="W29" s="117">
        <v>7014.26</v>
      </c>
      <c r="X29" s="117">
        <v>7014.26</v>
      </c>
      <c r="Y29" s="118"/>
      <c r="Z29" s="118">
        <v>0</v>
      </c>
      <c r="AA29" s="122">
        <f t="shared" si="0"/>
        <v>7014.26</v>
      </c>
      <c r="AB29" s="118">
        <v>0</v>
      </c>
      <c r="AC29" s="118" t="s">
        <v>405</v>
      </c>
      <c r="AD29" s="118">
        <v>0</v>
      </c>
      <c r="AE29" s="118" t="s">
        <v>405</v>
      </c>
      <c r="AF29" s="118">
        <v>0</v>
      </c>
      <c r="AG29" s="118" t="s">
        <v>405</v>
      </c>
      <c r="AH29" s="118">
        <v>0</v>
      </c>
      <c r="AI29" s="118" t="s">
        <v>405</v>
      </c>
      <c r="AJ29" s="118">
        <v>0</v>
      </c>
      <c r="AK29" s="118" t="s">
        <v>405</v>
      </c>
      <c r="AL29" s="118">
        <v>0</v>
      </c>
      <c r="AM29" s="118" t="s">
        <v>405</v>
      </c>
      <c r="AN29" s="117">
        <v>5568.86</v>
      </c>
      <c r="AO29" s="117">
        <v>5568.86</v>
      </c>
      <c r="AP29" s="118"/>
      <c r="AQ29" s="118">
        <v>0</v>
      </c>
      <c r="AR29" s="122">
        <f t="shared" si="1"/>
        <v>5568.86</v>
      </c>
      <c r="AS29" s="118">
        <v>0</v>
      </c>
      <c r="AT29" s="118" t="s">
        <v>405</v>
      </c>
      <c r="AU29" s="118">
        <v>0</v>
      </c>
      <c r="AV29" s="118" t="s">
        <v>405</v>
      </c>
      <c r="AW29" s="118">
        <v>1</v>
      </c>
      <c r="AX29" s="123" t="s">
        <v>567</v>
      </c>
      <c r="AY29" s="117">
        <v>5568.86</v>
      </c>
      <c r="AZ29" s="117">
        <v>5568.86</v>
      </c>
      <c r="BA29" s="118"/>
      <c r="BB29" s="118">
        <v>0</v>
      </c>
      <c r="BC29" s="44">
        <f t="shared" si="2"/>
        <v>5568.86</v>
      </c>
      <c r="BD29" s="216">
        <v>30</v>
      </c>
      <c r="BE29" s="216">
        <v>30</v>
      </c>
      <c r="BF29" s="216">
        <v>1</v>
      </c>
      <c r="BG29" s="138">
        <f t="shared" si="3"/>
        <v>0</v>
      </c>
      <c r="BH29" s="138">
        <f t="shared" si="4"/>
        <v>0</v>
      </c>
      <c r="BI29" s="210">
        <f t="shared" ref="BI29" si="7">BF29/BD29</f>
        <v>3.3333333333333333E-2</v>
      </c>
      <c r="BJ29" s="210">
        <f t="shared" ref="BJ29" si="8">BF29/BE29</f>
        <v>3.3333333333333333E-2</v>
      </c>
      <c r="BK29" s="131"/>
      <c r="BL29" s="123" t="s">
        <v>452</v>
      </c>
      <c r="BM29" s="213"/>
    </row>
    <row r="30" spans="1:65" x14ac:dyDescent="0.25">
      <c r="W30" s="126">
        <f>SUM(W8:W29)</f>
        <v>3023939.1099999975</v>
      </c>
      <c r="X30" s="126">
        <f>SUM(X8:X29)</f>
        <v>3023939.1099999975</v>
      </c>
      <c r="Z30" s="126">
        <f>SUM(Z8:Z29)</f>
        <v>571104.11999999988</v>
      </c>
      <c r="AA30" s="127">
        <f>SUM(AA8:AA29)</f>
        <v>2452834.9899999988</v>
      </c>
      <c r="AN30" s="126">
        <f>SUM(AN8:AN29)</f>
        <v>3023939.0799999996</v>
      </c>
      <c r="AO30" s="126">
        <f>SUM(AO8:AO29)</f>
        <v>3023939.11</v>
      </c>
      <c r="AQ30" s="126">
        <f>SUM(AQ8:AQ29)</f>
        <v>1841010.8399999999</v>
      </c>
      <c r="AR30" s="127">
        <f>SUM(AR8:AR29)</f>
        <v>1182928.2700000005</v>
      </c>
      <c r="AY30" s="127">
        <f>SUM(AY8:AY29)</f>
        <v>3023939.0799999996</v>
      </c>
      <c r="AZ30" s="127">
        <f>SUM(AZ8:AZ29)</f>
        <v>3023939.11</v>
      </c>
      <c r="BA30" s="127"/>
      <c r="BB30" s="127">
        <f>SUM(BB8:BB29)</f>
        <v>2443421.6</v>
      </c>
      <c r="BC30" s="127">
        <v>615517.56999999995</v>
      </c>
    </row>
    <row r="32" spans="1:65" x14ac:dyDescent="0.25">
      <c r="BC32" s="126"/>
    </row>
  </sheetData>
  <mergeCells count="19">
    <mergeCell ref="BK6:BL6"/>
    <mergeCell ref="BM6:BM7"/>
    <mergeCell ref="BD6:BF6"/>
    <mergeCell ref="BG6:BH6"/>
    <mergeCell ref="AB6:AG6"/>
    <mergeCell ref="AN6:AR6"/>
    <mergeCell ref="D1:W1"/>
    <mergeCell ref="BI6:BJ6"/>
    <mergeCell ref="L6:N6"/>
    <mergeCell ref="H6:K6"/>
    <mergeCell ref="Q6:V6"/>
    <mergeCell ref="D2:W2"/>
    <mergeCell ref="D4:W4"/>
    <mergeCell ref="W6:AA6"/>
    <mergeCell ref="O6:P6"/>
    <mergeCell ref="A6:G6"/>
    <mergeCell ref="AH6:AM6"/>
    <mergeCell ref="AS6:AX6"/>
    <mergeCell ref="AY6:BC6"/>
  </mergeCells>
  <pageMargins left="0.7" right="0.7" top="0.75" bottom="0.75" header="0.3" footer="0.3"/>
  <pageSetup paperSize="9" scale="6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topLeftCell="A16" workbookViewId="0">
      <selection activeCell="A17" sqref="A17"/>
    </sheetView>
  </sheetViews>
  <sheetFormatPr baseColWidth="10" defaultRowHeight="15" x14ac:dyDescent="0.25"/>
  <cols>
    <col min="1" max="2" width="22.42578125" customWidth="1"/>
    <col min="5" max="5" width="12.5703125" customWidth="1"/>
    <col min="12" max="12" width="21.7109375" customWidth="1"/>
    <col min="18" max="18" width="19.85546875" customWidth="1"/>
    <col min="19" max="19" width="15.28515625" customWidth="1"/>
    <col min="20" max="20" width="16.140625" style="96" customWidth="1"/>
    <col min="21" max="21" width="15.85546875" customWidth="1"/>
    <col min="23" max="23" width="12.5703125" customWidth="1"/>
    <col min="24" max="24" width="17.140625" customWidth="1"/>
    <col min="25" max="25" width="15.42578125" style="208" customWidth="1"/>
    <col min="26" max="26" width="13" customWidth="1"/>
  </cols>
  <sheetData>
    <row r="1" spans="1:27" ht="37.5" customHeight="1" x14ac:dyDescent="0.25">
      <c r="C1" s="15"/>
      <c r="D1" s="15"/>
      <c r="E1" s="15"/>
      <c r="F1" s="225" t="s">
        <v>120</v>
      </c>
      <c r="G1" s="225"/>
      <c r="H1" s="225"/>
      <c r="I1" s="225"/>
      <c r="J1" s="225"/>
      <c r="K1" s="225"/>
      <c r="L1" s="225"/>
      <c r="M1" s="225"/>
      <c r="N1" s="225"/>
      <c r="O1" s="225"/>
      <c r="P1" s="225"/>
      <c r="Q1" s="225"/>
      <c r="R1" s="225"/>
      <c r="S1" s="225"/>
      <c r="T1" s="225"/>
      <c r="U1" s="225"/>
      <c r="V1" s="225"/>
      <c r="W1" s="225"/>
      <c r="X1" s="225"/>
      <c r="Y1" s="248" t="s">
        <v>123</v>
      </c>
      <c r="Z1" s="248"/>
      <c r="AA1" s="248"/>
    </row>
    <row r="2" spans="1:27" ht="33.75" x14ac:dyDescent="0.5">
      <c r="C2" s="15"/>
      <c r="D2" s="15"/>
      <c r="E2" s="15"/>
      <c r="F2" s="246" t="s">
        <v>121</v>
      </c>
      <c r="G2" s="246"/>
      <c r="H2" s="246"/>
      <c r="I2" s="246"/>
      <c r="J2" s="246"/>
      <c r="K2" s="246"/>
      <c r="L2" s="246"/>
      <c r="M2" s="246"/>
      <c r="N2" s="246"/>
      <c r="O2" s="246"/>
      <c r="P2" s="246"/>
      <c r="Q2" s="246"/>
      <c r="R2" s="246"/>
      <c r="S2" s="246"/>
      <c r="T2" s="246"/>
      <c r="U2" s="246"/>
      <c r="V2" s="246"/>
      <c r="W2" s="246"/>
      <c r="X2" s="246"/>
      <c r="Y2" s="198"/>
      <c r="Z2" s="24"/>
      <c r="AA2" s="24"/>
    </row>
    <row r="3" spans="1:27" ht="21" x14ac:dyDescent="0.35">
      <c r="C3" s="15"/>
      <c r="D3" s="15"/>
      <c r="E3" s="15"/>
      <c r="F3" s="247" t="s">
        <v>122</v>
      </c>
      <c r="G3" s="247"/>
      <c r="H3" s="247"/>
      <c r="I3" s="247"/>
      <c r="J3" s="247"/>
      <c r="K3" s="247"/>
      <c r="L3" s="247"/>
      <c r="M3" s="247"/>
      <c r="N3" s="247"/>
      <c r="O3" s="247"/>
      <c r="P3" s="247"/>
      <c r="Q3" s="247"/>
      <c r="R3" s="247"/>
      <c r="S3" s="247"/>
      <c r="T3" s="247"/>
      <c r="U3" s="247"/>
      <c r="V3" s="247"/>
      <c r="W3" s="247"/>
      <c r="X3" s="247"/>
      <c r="Y3" s="199"/>
      <c r="Z3" s="15"/>
      <c r="AA3" s="15"/>
    </row>
    <row r="4" spans="1:27" ht="15.75" x14ac:dyDescent="0.25">
      <c r="C4" s="15"/>
      <c r="D4" s="15"/>
      <c r="E4" s="15"/>
      <c r="F4" s="15"/>
      <c r="G4" s="15"/>
      <c r="H4" s="15"/>
      <c r="I4" s="40" t="s">
        <v>9</v>
      </c>
      <c r="J4" s="40"/>
      <c r="K4" s="40"/>
      <c r="L4" s="40"/>
      <c r="M4" s="40"/>
      <c r="N4" s="40"/>
      <c r="O4" s="40"/>
      <c r="P4" s="40"/>
      <c r="Q4" s="40"/>
      <c r="R4" s="40"/>
      <c r="S4" s="40"/>
      <c r="T4" s="163"/>
      <c r="U4" s="40"/>
      <c r="V4" s="40"/>
      <c r="W4" s="40"/>
      <c r="X4" s="40"/>
      <c r="Y4" s="200"/>
      <c r="Z4" s="40"/>
      <c r="AA4" s="40"/>
    </row>
    <row r="5" spans="1:27" x14ac:dyDescent="0.25">
      <c r="C5" s="15"/>
      <c r="D5" s="15"/>
      <c r="E5" s="15"/>
      <c r="F5" s="15"/>
      <c r="G5" s="15"/>
      <c r="H5" s="15"/>
      <c r="I5" s="15"/>
      <c r="J5" s="15"/>
      <c r="K5" s="15"/>
      <c r="L5" s="15"/>
      <c r="M5" s="15"/>
      <c r="N5" s="15"/>
      <c r="O5" s="15"/>
      <c r="P5" s="15"/>
      <c r="Q5" s="15"/>
      <c r="R5" s="15"/>
      <c r="S5" s="15"/>
      <c r="T5" s="94"/>
      <c r="U5" s="15"/>
      <c r="V5" s="15"/>
      <c r="W5" s="15"/>
      <c r="X5" s="15"/>
      <c r="Y5" s="199"/>
      <c r="Z5" s="15"/>
      <c r="AA5" s="15"/>
    </row>
    <row r="6" spans="1:27" ht="84.75" customHeight="1" thickBot="1" x14ac:dyDescent="0.3">
      <c r="A6" t="s">
        <v>7</v>
      </c>
      <c r="B6" t="s">
        <v>472</v>
      </c>
      <c r="C6" s="42" t="s">
        <v>87</v>
      </c>
      <c r="D6" s="42" t="s">
        <v>88</v>
      </c>
      <c r="E6" s="61" t="s">
        <v>126</v>
      </c>
      <c r="F6" s="61" t="s">
        <v>89</v>
      </c>
      <c r="G6" s="43" t="s">
        <v>127</v>
      </c>
      <c r="H6" s="43" t="s">
        <v>280</v>
      </c>
      <c r="I6" s="62" t="s">
        <v>90</v>
      </c>
      <c r="J6" s="62" t="s">
        <v>280</v>
      </c>
      <c r="K6" s="67" t="s">
        <v>128</v>
      </c>
      <c r="L6" s="58" t="s">
        <v>129</v>
      </c>
      <c r="M6" s="41" t="s">
        <v>82</v>
      </c>
      <c r="N6" s="41" t="s">
        <v>83</v>
      </c>
      <c r="O6" s="41" t="s">
        <v>84</v>
      </c>
      <c r="P6" s="41" t="s">
        <v>85</v>
      </c>
      <c r="Q6" s="41" t="s">
        <v>86</v>
      </c>
      <c r="R6" s="46" t="s">
        <v>462</v>
      </c>
      <c r="S6" s="47" t="s">
        <v>75</v>
      </c>
      <c r="T6" s="184" t="s">
        <v>76</v>
      </c>
      <c r="U6" s="47" t="s">
        <v>464</v>
      </c>
      <c r="V6" s="47" t="s">
        <v>77</v>
      </c>
      <c r="W6" s="47" t="s">
        <v>78</v>
      </c>
      <c r="X6" s="47" t="s">
        <v>463</v>
      </c>
      <c r="Y6" s="201" t="s">
        <v>465</v>
      </c>
      <c r="Z6" s="48" t="s">
        <v>79</v>
      </c>
      <c r="AA6" s="49" t="s">
        <v>80</v>
      </c>
    </row>
    <row r="7" spans="1:27" s="135" customFormat="1" ht="102.75" thickBot="1" x14ac:dyDescent="0.3">
      <c r="A7" s="132" t="s">
        <v>457</v>
      </c>
      <c r="B7" s="164" t="s">
        <v>473</v>
      </c>
      <c r="C7" s="133" t="s">
        <v>426</v>
      </c>
      <c r="D7" s="134" t="s">
        <v>429</v>
      </c>
      <c r="E7" s="135" t="s">
        <v>439</v>
      </c>
      <c r="F7" s="136" t="s">
        <v>413</v>
      </c>
      <c r="G7" s="14" t="s">
        <v>423</v>
      </c>
      <c r="H7" s="137" t="s">
        <v>425</v>
      </c>
      <c r="I7" s="14">
        <v>1100120</v>
      </c>
      <c r="J7" s="137" t="s">
        <v>438</v>
      </c>
      <c r="K7" s="150" t="s">
        <v>461</v>
      </c>
      <c r="L7" s="150" t="s">
        <v>491</v>
      </c>
      <c r="M7" s="183">
        <v>60436.95</v>
      </c>
      <c r="N7" s="183">
        <v>60436.95</v>
      </c>
      <c r="O7" s="138">
        <v>0</v>
      </c>
      <c r="P7" s="134">
        <v>0</v>
      </c>
      <c r="Q7" s="138">
        <v>0</v>
      </c>
      <c r="R7" s="164" t="s">
        <v>473</v>
      </c>
      <c r="S7" s="138" t="s">
        <v>495</v>
      </c>
      <c r="T7" s="185" t="s">
        <v>91</v>
      </c>
      <c r="U7" s="138"/>
      <c r="V7" s="138"/>
      <c r="W7" s="138"/>
      <c r="X7" s="138"/>
      <c r="Y7" s="202"/>
      <c r="Z7" s="138" t="s">
        <v>454</v>
      </c>
      <c r="AA7" s="138"/>
    </row>
    <row r="8" spans="1:27" s="151" customFormat="1" ht="90" thickBot="1" x14ac:dyDescent="0.3">
      <c r="A8" s="148" t="s">
        <v>458</v>
      </c>
      <c r="B8" s="165" t="s">
        <v>474</v>
      </c>
      <c r="C8" s="149" t="s">
        <v>426</v>
      </c>
      <c r="D8" s="150" t="s">
        <v>429</v>
      </c>
      <c r="E8" s="151" t="s">
        <v>439</v>
      </c>
      <c r="F8" s="152" t="s">
        <v>413</v>
      </c>
      <c r="G8" s="153" t="s">
        <v>423</v>
      </c>
      <c r="H8" s="154" t="s">
        <v>425</v>
      </c>
      <c r="I8" s="153">
        <v>1100120</v>
      </c>
      <c r="J8" s="154" t="s">
        <v>438</v>
      </c>
      <c r="K8" s="150" t="s">
        <v>461</v>
      </c>
      <c r="L8" s="150" t="s">
        <v>491</v>
      </c>
      <c r="M8" s="183">
        <v>60436.95</v>
      </c>
      <c r="N8" s="183">
        <v>60436.95</v>
      </c>
      <c r="O8" s="155">
        <v>0</v>
      </c>
      <c r="P8" s="150">
        <v>0</v>
      </c>
      <c r="Q8" s="155"/>
      <c r="R8" s="165" t="s">
        <v>474</v>
      </c>
      <c r="S8" s="155" t="s">
        <v>495</v>
      </c>
      <c r="T8" s="186" t="s">
        <v>455</v>
      </c>
      <c r="U8" s="155"/>
      <c r="V8" s="155"/>
      <c r="W8" s="155"/>
      <c r="X8" s="155"/>
      <c r="Y8" s="203"/>
      <c r="Z8" s="155" t="s">
        <v>454</v>
      </c>
      <c r="AA8" s="155"/>
    </row>
    <row r="9" spans="1:27" s="84" customFormat="1" ht="78" thickBot="1" x14ac:dyDescent="0.3">
      <c r="A9" s="83" t="s">
        <v>459</v>
      </c>
      <c r="B9" s="166" t="s">
        <v>459</v>
      </c>
      <c r="C9" s="77" t="s">
        <v>426</v>
      </c>
      <c r="D9" s="45" t="s">
        <v>429</v>
      </c>
      <c r="E9" s="84" t="s">
        <v>439</v>
      </c>
      <c r="F9" s="128" t="s">
        <v>413</v>
      </c>
      <c r="G9" s="50" t="s">
        <v>423</v>
      </c>
      <c r="H9" s="121" t="s">
        <v>425</v>
      </c>
      <c r="I9" s="50">
        <v>1100120</v>
      </c>
      <c r="J9" s="121" t="s">
        <v>438</v>
      </c>
      <c r="K9" s="45" t="s">
        <v>492</v>
      </c>
      <c r="L9" s="45" t="s">
        <v>493</v>
      </c>
      <c r="M9" s="183">
        <v>15109.23</v>
      </c>
      <c r="N9" s="183">
        <v>15109.23</v>
      </c>
      <c r="O9" s="44">
        <v>0</v>
      </c>
      <c r="P9" s="45">
        <v>0</v>
      </c>
      <c r="Q9" s="44"/>
      <c r="R9" s="166" t="s">
        <v>459</v>
      </c>
      <c r="S9" s="44" t="s">
        <v>495</v>
      </c>
      <c r="T9" s="187" t="s">
        <v>92</v>
      </c>
      <c r="U9" s="45" t="s">
        <v>496</v>
      </c>
      <c r="V9" s="44">
        <v>45</v>
      </c>
      <c r="W9" s="44">
        <v>45</v>
      </c>
      <c r="X9" s="44">
        <v>1</v>
      </c>
      <c r="Y9" s="204">
        <f>X9*100/V9</f>
        <v>2.2222222222222223</v>
      </c>
      <c r="Z9" s="44" t="s">
        <v>454</v>
      </c>
      <c r="AA9" s="44"/>
    </row>
    <row r="10" spans="1:27" s="84" customFormat="1" ht="77.25" x14ac:dyDescent="0.25">
      <c r="A10" s="83" t="s">
        <v>330</v>
      </c>
      <c r="B10" s="166" t="s">
        <v>475</v>
      </c>
      <c r="C10" s="77" t="s">
        <v>426</v>
      </c>
      <c r="D10" s="45" t="s">
        <v>429</v>
      </c>
      <c r="E10" s="84" t="s">
        <v>439</v>
      </c>
      <c r="F10" s="128" t="s">
        <v>413</v>
      </c>
      <c r="G10" s="50" t="s">
        <v>423</v>
      </c>
      <c r="H10" s="121" t="s">
        <v>425</v>
      </c>
      <c r="I10" s="50">
        <v>1100120</v>
      </c>
      <c r="J10" s="121" t="s">
        <v>438</v>
      </c>
      <c r="K10" s="45" t="s">
        <v>492</v>
      </c>
      <c r="L10" s="45" t="s">
        <v>493</v>
      </c>
      <c r="M10" s="183">
        <v>5036.41</v>
      </c>
      <c r="N10" s="183">
        <v>5036.41</v>
      </c>
      <c r="O10" s="44">
        <v>0</v>
      </c>
      <c r="P10" s="45">
        <v>0</v>
      </c>
      <c r="Q10" s="44">
        <f t="shared" ref="Q10" si="0">+N10-P10</f>
        <v>5036.41</v>
      </c>
      <c r="R10" s="166" t="s">
        <v>475</v>
      </c>
      <c r="S10" s="44" t="s">
        <v>495</v>
      </c>
      <c r="T10" s="188" t="s">
        <v>93</v>
      </c>
      <c r="U10" s="45" t="s">
        <v>497</v>
      </c>
      <c r="V10" s="44">
        <v>5</v>
      </c>
      <c r="W10" s="44">
        <v>5</v>
      </c>
      <c r="X10" s="44">
        <v>1</v>
      </c>
      <c r="Y10" s="204">
        <f>X10*100/V10</f>
        <v>20</v>
      </c>
      <c r="Z10" s="44" t="s">
        <v>454</v>
      </c>
      <c r="AA10" s="44"/>
    </row>
    <row r="11" spans="1:27" s="84" customFormat="1" ht="67.5" customHeight="1" x14ac:dyDescent="0.25">
      <c r="A11" s="82" t="s">
        <v>312</v>
      </c>
      <c r="B11" s="167" t="s">
        <v>476</v>
      </c>
      <c r="C11" s="77" t="s">
        <v>426</v>
      </c>
      <c r="D11" s="45" t="s">
        <v>429</v>
      </c>
      <c r="E11" s="84" t="s">
        <v>439</v>
      </c>
      <c r="F11" s="128" t="s">
        <v>413</v>
      </c>
      <c r="G11" s="50" t="s">
        <v>423</v>
      </c>
      <c r="H11" s="121" t="s">
        <v>425</v>
      </c>
      <c r="I11" s="50">
        <v>1100120</v>
      </c>
      <c r="J11" s="121" t="s">
        <v>438</v>
      </c>
      <c r="K11" s="45" t="s">
        <v>492</v>
      </c>
      <c r="L11" s="45" t="s">
        <v>493</v>
      </c>
      <c r="M11" s="183">
        <v>4000.41</v>
      </c>
      <c r="N11" s="183">
        <v>4000.41</v>
      </c>
      <c r="O11" s="50">
        <v>0</v>
      </c>
      <c r="P11" s="45">
        <v>0</v>
      </c>
      <c r="Q11" s="44">
        <f t="shared" ref="Q11:Q24" si="1">+N11-P11</f>
        <v>4000.41</v>
      </c>
      <c r="R11" s="167" t="s">
        <v>476</v>
      </c>
      <c r="S11" s="50" t="s">
        <v>495</v>
      </c>
      <c r="T11" s="189" t="s">
        <v>94</v>
      </c>
      <c r="U11" s="45" t="s">
        <v>498</v>
      </c>
      <c r="V11" s="50">
        <v>20</v>
      </c>
      <c r="W11" s="50">
        <v>20</v>
      </c>
      <c r="X11" s="50">
        <v>0</v>
      </c>
      <c r="Y11" s="204">
        <f t="shared" ref="Y11:Y24" si="2">X11*100/V11</f>
        <v>0</v>
      </c>
      <c r="Z11" s="50" t="s">
        <v>454</v>
      </c>
      <c r="AA11" s="50"/>
    </row>
    <row r="12" spans="1:27" s="84" customFormat="1" ht="78" thickBot="1" x14ac:dyDescent="0.3">
      <c r="A12" s="82" t="s">
        <v>337</v>
      </c>
      <c r="B12" s="167" t="s">
        <v>477</v>
      </c>
      <c r="C12" s="77" t="s">
        <v>426</v>
      </c>
      <c r="D12" s="45" t="s">
        <v>429</v>
      </c>
      <c r="E12" s="84" t="s">
        <v>439</v>
      </c>
      <c r="F12" s="128" t="s">
        <v>413</v>
      </c>
      <c r="G12" s="50" t="s">
        <v>423</v>
      </c>
      <c r="H12" s="121" t="s">
        <v>425</v>
      </c>
      <c r="I12" s="50">
        <v>1100120</v>
      </c>
      <c r="J12" s="121" t="s">
        <v>438</v>
      </c>
      <c r="K12" s="45" t="s">
        <v>492</v>
      </c>
      <c r="L12" s="45" t="s">
        <v>493</v>
      </c>
      <c r="M12" s="183">
        <v>6072.41</v>
      </c>
      <c r="N12" s="183">
        <v>6072.41</v>
      </c>
      <c r="O12" s="50">
        <v>0</v>
      </c>
      <c r="P12" s="45">
        <v>0</v>
      </c>
      <c r="Q12" s="44">
        <f t="shared" si="1"/>
        <v>6072.41</v>
      </c>
      <c r="R12" s="167" t="s">
        <v>477</v>
      </c>
      <c r="S12" s="50" t="s">
        <v>495</v>
      </c>
      <c r="T12" s="190" t="s">
        <v>95</v>
      </c>
      <c r="U12" s="45" t="s">
        <v>498</v>
      </c>
      <c r="V12" s="50">
        <v>20</v>
      </c>
      <c r="W12" s="50">
        <v>20</v>
      </c>
      <c r="X12" s="50">
        <v>0</v>
      </c>
      <c r="Y12" s="204">
        <f t="shared" si="2"/>
        <v>0</v>
      </c>
      <c r="Z12" s="50" t="s">
        <v>454</v>
      </c>
      <c r="AA12" s="50"/>
    </row>
    <row r="13" spans="1:27" s="92" customFormat="1" ht="90.75" thickBot="1" x14ac:dyDescent="0.3">
      <c r="A13" s="168" t="s">
        <v>478</v>
      </c>
      <c r="B13" s="168" t="s">
        <v>478</v>
      </c>
      <c r="C13" s="85" t="s">
        <v>426</v>
      </c>
      <c r="D13" s="117" t="s">
        <v>429</v>
      </c>
      <c r="E13" s="92" t="s">
        <v>439</v>
      </c>
      <c r="F13" s="147" t="s">
        <v>413</v>
      </c>
      <c r="G13" s="118" t="s">
        <v>423</v>
      </c>
      <c r="H13" s="123" t="s">
        <v>425</v>
      </c>
      <c r="I13" s="118">
        <v>1100120</v>
      </c>
      <c r="J13" s="123" t="s">
        <v>438</v>
      </c>
      <c r="K13" s="117" t="s">
        <v>492</v>
      </c>
      <c r="L13" s="117" t="s">
        <v>493</v>
      </c>
      <c r="M13" s="183">
        <v>15000</v>
      </c>
      <c r="N13" s="183">
        <v>15000</v>
      </c>
      <c r="O13" s="118">
        <v>0</v>
      </c>
      <c r="P13" s="117">
        <v>0</v>
      </c>
      <c r="Q13" s="122"/>
      <c r="R13" s="168" t="s">
        <v>478</v>
      </c>
      <c r="S13" s="118" t="s">
        <v>495</v>
      </c>
      <c r="T13" s="191" t="s">
        <v>96</v>
      </c>
      <c r="U13" s="123" t="s">
        <v>499</v>
      </c>
      <c r="V13" s="118">
        <v>250</v>
      </c>
      <c r="W13" s="118">
        <v>250</v>
      </c>
      <c r="X13" s="118">
        <v>19</v>
      </c>
      <c r="Y13" s="205">
        <f t="shared" si="2"/>
        <v>7.6</v>
      </c>
      <c r="Z13" s="118" t="s">
        <v>454</v>
      </c>
      <c r="AA13" s="118"/>
    </row>
    <row r="14" spans="1:27" s="92" customFormat="1" ht="90" customHeight="1" x14ac:dyDescent="0.25">
      <c r="A14" s="102" t="s">
        <v>488</v>
      </c>
      <c r="B14" s="168" t="s">
        <v>487</v>
      </c>
      <c r="C14" s="85" t="s">
        <v>426</v>
      </c>
      <c r="D14" s="117" t="s">
        <v>429</v>
      </c>
      <c r="E14" s="92" t="s">
        <v>439</v>
      </c>
      <c r="F14" s="147" t="s">
        <v>413</v>
      </c>
      <c r="G14" s="118" t="s">
        <v>423</v>
      </c>
      <c r="H14" s="123" t="s">
        <v>425</v>
      </c>
      <c r="I14" s="118">
        <v>1100120</v>
      </c>
      <c r="J14" s="123" t="s">
        <v>438</v>
      </c>
      <c r="K14" s="117" t="s">
        <v>492</v>
      </c>
      <c r="L14" s="117" t="s">
        <v>493</v>
      </c>
      <c r="M14" s="183">
        <v>3000</v>
      </c>
      <c r="N14" s="183">
        <v>3000</v>
      </c>
      <c r="O14" s="118">
        <v>0</v>
      </c>
      <c r="P14" s="118">
        <v>0</v>
      </c>
      <c r="Q14" s="122">
        <f t="shared" si="1"/>
        <v>3000</v>
      </c>
      <c r="R14" s="168" t="s">
        <v>487</v>
      </c>
      <c r="S14" s="118" t="s">
        <v>495</v>
      </c>
      <c r="T14" s="192" t="s">
        <v>93</v>
      </c>
      <c r="U14" s="123" t="s">
        <v>499</v>
      </c>
      <c r="V14" s="118">
        <v>50</v>
      </c>
      <c r="W14" s="118">
        <v>50</v>
      </c>
      <c r="X14" s="118">
        <v>0</v>
      </c>
      <c r="Y14" s="205">
        <f t="shared" si="2"/>
        <v>0</v>
      </c>
      <c r="Z14" s="118" t="s">
        <v>454</v>
      </c>
      <c r="AA14" s="118"/>
    </row>
    <row r="15" spans="1:27" s="92" customFormat="1" ht="90" x14ac:dyDescent="0.25">
      <c r="A15" s="102" t="s">
        <v>342</v>
      </c>
      <c r="B15" s="169" t="s">
        <v>479</v>
      </c>
      <c r="C15" s="85" t="s">
        <v>426</v>
      </c>
      <c r="D15" s="117" t="s">
        <v>429</v>
      </c>
      <c r="E15" s="92" t="s">
        <v>439</v>
      </c>
      <c r="F15" s="147" t="s">
        <v>413</v>
      </c>
      <c r="G15" s="118" t="s">
        <v>423</v>
      </c>
      <c r="H15" s="123" t="s">
        <v>425</v>
      </c>
      <c r="I15" s="118">
        <v>1100120</v>
      </c>
      <c r="J15" s="123" t="s">
        <v>438</v>
      </c>
      <c r="K15" s="117" t="s">
        <v>492</v>
      </c>
      <c r="L15" s="117" t="s">
        <v>493</v>
      </c>
      <c r="M15" s="183">
        <v>10000</v>
      </c>
      <c r="N15" s="183">
        <v>10000</v>
      </c>
      <c r="O15" s="118">
        <v>0</v>
      </c>
      <c r="P15" s="117">
        <v>0</v>
      </c>
      <c r="Q15" s="122">
        <f t="shared" si="1"/>
        <v>10000</v>
      </c>
      <c r="R15" s="169" t="s">
        <v>479</v>
      </c>
      <c r="S15" s="118" t="s">
        <v>495</v>
      </c>
      <c r="T15" s="192" t="s">
        <v>94</v>
      </c>
      <c r="U15" s="123" t="s">
        <v>499</v>
      </c>
      <c r="V15" s="118">
        <v>100</v>
      </c>
      <c r="W15" s="118">
        <v>100</v>
      </c>
      <c r="X15" s="118">
        <v>19</v>
      </c>
      <c r="Y15" s="205">
        <f t="shared" si="2"/>
        <v>19</v>
      </c>
      <c r="Z15" s="118" t="s">
        <v>454</v>
      </c>
      <c r="AA15" s="118"/>
    </row>
    <row r="16" spans="1:27" s="92" customFormat="1" ht="90" x14ac:dyDescent="0.25">
      <c r="A16" s="103" t="s">
        <v>343</v>
      </c>
      <c r="B16" s="170" t="s">
        <v>480</v>
      </c>
      <c r="C16" s="85" t="s">
        <v>426</v>
      </c>
      <c r="D16" s="117" t="s">
        <v>429</v>
      </c>
      <c r="E16" s="92" t="s">
        <v>439</v>
      </c>
      <c r="F16" s="147" t="s">
        <v>413</v>
      </c>
      <c r="G16" s="118" t="s">
        <v>423</v>
      </c>
      <c r="H16" s="123" t="s">
        <v>425</v>
      </c>
      <c r="I16" s="118">
        <v>1100120</v>
      </c>
      <c r="J16" s="123" t="s">
        <v>438</v>
      </c>
      <c r="K16" s="117" t="s">
        <v>492</v>
      </c>
      <c r="L16" s="117" t="s">
        <v>493</v>
      </c>
      <c r="M16" s="183">
        <v>2000</v>
      </c>
      <c r="N16" s="183">
        <v>2000</v>
      </c>
      <c r="O16" s="118">
        <v>0</v>
      </c>
      <c r="P16" s="118">
        <v>0</v>
      </c>
      <c r="Q16" s="122">
        <f t="shared" si="1"/>
        <v>2000</v>
      </c>
      <c r="R16" s="170" t="s">
        <v>480</v>
      </c>
      <c r="S16" s="118" t="s">
        <v>495</v>
      </c>
      <c r="T16" s="192" t="s">
        <v>95</v>
      </c>
      <c r="U16" s="123" t="s">
        <v>499</v>
      </c>
      <c r="V16" s="118">
        <v>100</v>
      </c>
      <c r="W16" s="118">
        <v>100</v>
      </c>
      <c r="X16" s="118">
        <v>31</v>
      </c>
      <c r="Y16" s="205">
        <f t="shared" si="2"/>
        <v>31</v>
      </c>
      <c r="Z16" s="118" t="s">
        <v>454</v>
      </c>
      <c r="AA16" s="118"/>
    </row>
    <row r="17" spans="1:27" s="142" customFormat="1" ht="120" x14ac:dyDescent="0.25">
      <c r="A17" s="171" t="s">
        <v>481</v>
      </c>
      <c r="B17" s="171" t="s">
        <v>481</v>
      </c>
      <c r="C17" s="140" t="s">
        <v>426</v>
      </c>
      <c r="D17" s="141" t="s">
        <v>429</v>
      </c>
      <c r="E17" s="142" t="s">
        <v>439</v>
      </c>
      <c r="F17" s="143" t="s">
        <v>413</v>
      </c>
      <c r="G17" s="144" t="s">
        <v>423</v>
      </c>
      <c r="H17" s="145" t="s">
        <v>425</v>
      </c>
      <c r="I17" s="144">
        <v>1100120</v>
      </c>
      <c r="J17" s="145" t="s">
        <v>438</v>
      </c>
      <c r="K17" s="141" t="s">
        <v>492</v>
      </c>
      <c r="L17" s="141" t="s">
        <v>493</v>
      </c>
      <c r="M17" s="183">
        <v>15218.46</v>
      </c>
      <c r="N17" s="183">
        <v>15218.46</v>
      </c>
      <c r="O17" s="144">
        <v>0</v>
      </c>
      <c r="P17" s="144">
        <v>0</v>
      </c>
      <c r="Q17" s="146"/>
      <c r="R17" s="171" t="s">
        <v>481</v>
      </c>
      <c r="S17" s="144" t="s">
        <v>495</v>
      </c>
      <c r="T17" s="193" t="s">
        <v>97</v>
      </c>
      <c r="U17" s="145" t="s">
        <v>500</v>
      </c>
      <c r="V17" s="144">
        <v>5</v>
      </c>
      <c r="W17" s="144">
        <v>5</v>
      </c>
      <c r="X17" s="144">
        <v>0</v>
      </c>
      <c r="Y17" s="206">
        <f t="shared" si="2"/>
        <v>0</v>
      </c>
      <c r="Z17" s="144" t="s">
        <v>454</v>
      </c>
      <c r="AA17" s="144"/>
    </row>
    <row r="18" spans="1:27" s="142" customFormat="1" ht="120" x14ac:dyDescent="0.25">
      <c r="A18" s="156" t="s">
        <v>490</v>
      </c>
      <c r="B18" s="171" t="s">
        <v>489</v>
      </c>
      <c r="C18" s="140" t="s">
        <v>426</v>
      </c>
      <c r="D18" s="141" t="s">
        <v>429</v>
      </c>
      <c r="E18" s="142" t="s">
        <v>439</v>
      </c>
      <c r="F18" s="143" t="s">
        <v>413</v>
      </c>
      <c r="G18" s="144" t="s">
        <v>423</v>
      </c>
      <c r="H18" s="145" t="s">
        <v>425</v>
      </c>
      <c r="I18" s="144">
        <v>1100120</v>
      </c>
      <c r="J18" s="145" t="s">
        <v>438</v>
      </c>
      <c r="K18" s="141" t="s">
        <v>492</v>
      </c>
      <c r="L18" s="141" t="s">
        <v>493</v>
      </c>
      <c r="M18" s="183">
        <v>5000</v>
      </c>
      <c r="N18" s="183">
        <v>5000</v>
      </c>
      <c r="O18" s="144">
        <v>0</v>
      </c>
      <c r="P18" s="141">
        <v>0</v>
      </c>
      <c r="Q18" s="146">
        <f t="shared" si="1"/>
        <v>5000</v>
      </c>
      <c r="R18" s="171" t="s">
        <v>494</v>
      </c>
      <c r="S18" s="144" t="s">
        <v>495</v>
      </c>
      <c r="T18" s="194" t="s">
        <v>93</v>
      </c>
      <c r="U18" s="145" t="s">
        <v>500</v>
      </c>
      <c r="V18" s="144">
        <v>2</v>
      </c>
      <c r="W18" s="144">
        <v>2</v>
      </c>
      <c r="X18" s="144">
        <v>0</v>
      </c>
      <c r="Y18" s="206">
        <f t="shared" si="2"/>
        <v>0</v>
      </c>
      <c r="Z18" s="144" t="s">
        <v>454</v>
      </c>
      <c r="AA18" s="144"/>
    </row>
    <row r="19" spans="1:27" s="142" customFormat="1" ht="120" x14ac:dyDescent="0.25">
      <c r="A19" s="156" t="s">
        <v>353</v>
      </c>
      <c r="B19" s="171" t="s">
        <v>482</v>
      </c>
      <c r="C19" s="140" t="s">
        <v>426</v>
      </c>
      <c r="D19" s="141" t="s">
        <v>429</v>
      </c>
      <c r="E19" s="142" t="s">
        <v>439</v>
      </c>
      <c r="F19" s="143" t="s">
        <v>413</v>
      </c>
      <c r="G19" s="144" t="s">
        <v>423</v>
      </c>
      <c r="H19" s="145" t="s">
        <v>425</v>
      </c>
      <c r="I19" s="144">
        <v>1100120</v>
      </c>
      <c r="J19" s="145" t="s">
        <v>438</v>
      </c>
      <c r="K19" s="141" t="s">
        <v>492</v>
      </c>
      <c r="L19" s="141" t="s">
        <v>493</v>
      </c>
      <c r="M19" s="183">
        <v>5218.46</v>
      </c>
      <c r="N19" s="183">
        <v>5218.46</v>
      </c>
      <c r="O19" s="144">
        <v>0</v>
      </c>
      <c r="P19" s="144">
        <v>0</v>
      </c>
      <c r="Q19" s="146">
        <f t="shared" si="1"/>
        <v>5218.46</v>
      </c>
      <c r="R19" s="171" t="s">
        <v>482</v>
      </c>
      <c r="S19" s="144" t="s">
        <v>495</v>
      </c>
      <c r="T19" s="195" t="s">
        <v>94</v>
      </c>
      <c r="U19" s="145" t="s">
        <v>500</v>
      </c>
      <c r="V19" s="144">
        <v>2</v>
      </c>
      <c r="W19" s="144">
        <v>2</v>
      </c>
      <c r="X19" s="144">
        <v>0</v>
      </c>
      <c r="Y19" s="206">
        <f t="shared" si="2"/>
        <v>0</v>
      </c>
      <c r="Z19" s="144" t="s">
        <v>454</v>
      </c>
      <c r="AA19" s="144"/>
    </row>
    <row r="20" spans="1:27" s="142" customFormat="1" ht="120" x14ac:dyDescent="0.25">
      <c r="A20" s="139" t="s">
        <v>361</v>
      </c>
      <c r="B20" s="171" t="s">
        <v>483</v>
      </c>
      <c r="C20" s="140" t="s">
        <v>426</v>
      </c>
      <c r="D20" s="141" t="s">
        <v>429</v>
      </c>
      <c r="E20" s="142" t="s">
        <v>439</v>
      </c>
      <c r="F20" s="143" t="s">
        <v>413</v>
      </c>
      <c r="G20" s="144" t="s">
        <v>423</v>
      </c>
      <c r="H20" s="145" t="s">
        <v>425</v>
      </c>
      <c r="I20" s="144">
        <v>1100120</v>
      </c>
      <c r="J20" s="145" t="s">
        <v>438</v>
      </c>
      <c r="K20" s="141" t="s">
        <v>492</v>
      </c>
      <c r="L20" s="141" t="s">
        <v>493</v>
      </c>
      <c r="M20" s="183">
        <v>5000</v>
      </c>
      <c r="N20" s="183">
        <v>5000</v>
      </c>
      <c r="O20" s="144">
        <v>0</v>
      </c>
      <c r="P20" s="141">
        <v>0</v>
      </c>
      <c r="Q20" s="146">
        <f t="shared" si="1"/>
        <v>5000</v>
      </c>
      <c r="R20" s="171" t="s">
        <v>483</v>
      </c>
      <c r="S20" s="144" t="s">
        <v>495</v>
      </c>
      <c r="T20" s="195" t="s">
        <v>95</v>
      </c>
      <c r="U20" s="145" t="s">
        <v>500</v>
      </c>
      <c r="V20" s="144">
        <v>1</v>
      </c>
      <c r="W20" s="144">
        <v>1</v>
      </c>
      <c r="X20" s="144">
        <v>0</v>
      </c>
      <c r="Y20" s="206">
        <f t="shared" si="2"/>
        <v>0</v>
      </c>
      <c r="Z20" s="144" t="s">
        <v>454</v>
      </c>
      <c r="AA20" s="144"/>
    </row>
    <row r="21" spans="1:27" s="157" customFormat="1" ht="90" x14ac:dyDescent="0.25">
      <c r="A21" s="175" t="s">
        <v>460</v>
      </c>
      <c r="B21" s="172" t="s">
        <v>460</v>
      </c>
      <c r="C21" s="176" t="s">
        <v>426</v>
      </c>
      <c r="D21" s="174" t="s">
        <v>429</v>
      </c>
      <c r="E21" s="177" t="s">
        <v>439</v>
      </c>
      <c r="F21" s="178"/>
      <c r="G21" s="179"/>
      <c r="H21" s="180"/>
      <c r="I21" s="179"/>
      <c r="J21" s="180"/>
      <c r="K21" s="174" t="s">
        <v>461</v>
      </c>
      <c r="L21" s="174" t="s">
        <v>491</v>
      </c>
      <c r="M21" s="183">
        <v>15109.23</v>
      </c>
      <c r="N21" s="183">
        <v>15109.23</v>
      </c>
      <c r="O21" s="179">
        <v>0</v>
      </c>
      <c r="P21" s="174">
        <v>0</v>
      </c>
      <c r="Q21" s="181"/>
      <c r="R21" s="172" t="s">
        <v>460</v>
      </c>
      <c r="S21" s="179" t="s">
        <v>495</v>
      </c>
      <c r="T21" s="196" t="s">
        <v>456</v>
      </c>
      <c r="U21" s="180" t="s">
        <v>499</v>
      </c>
      <c r="V21" s="179">
        <v>130</v>
      </c>
      <c r="W21" s="179">
        <v>130</v>
      </c>
      <c r="X21" s="179">
        <v>30</v>
      </c>
      <c r="Y21" s="207">
        <f t="shared" si="2"/>
        <v>23.076923076923077</v>
      </c>
      <c r="Z21" s="179" t="s">
        <v>454</v>
      </c>
      <c r="AA21" s="179"/>
    </row>
    <row r="22" spans="1:27" s="157" customFormat="1" ht="90" x14ac:dyDescent="0.25">
      <c r="A22" s="182" t="s">
        <v>373</v>
      </c>
      <c r="B22" s="173" t="s">
        <v>484</v>
      </c>
      <c r="C22" s="176" t="s">
        <v>426</v>
      </c>
      <c r="D22" s="174" t="s">
        <v>429</v>
      </c>
      <c r="E22" s="177" t="s">
        <v>439</v>
      </c>
      <c r="F22" s="178" t="s">
        <v>413</v>
      </c>
      <c r="G22" s="179" t="s">
        <v>423</v>
      </c>
      <c r="H22" s="180" t="s">
        <v>425</v>
      </c>
      <c r="I22" s="179">
        <v>1100120</v>
      </c>
      <c r="J22" s="180" t="s">
        <v>438</v>
      </c>
      <c r="K22" s="174" t="s">
        <v>461</v>
      </c>
      <c r="L22" s="174" t="s">
        <v>491</v>
      </c>
      <c r="M22" s="183">
        <v>5109.2299999999996</v>
      </c>
      <c r="N22" s="183">
        <v>5109.2299999999996</v>
      </c>
      <c r="O22" s="179">
        <v>0</v>
      </c>
      <c r="P22" s="179">
        <v>0</v>
      </c>
      <c r="Q22" s="181">
        <f t="shared" si="1"/>
        <v>5109.2299999999996</v>
      </c>
      <c r="R22" s="173" t="s">
        <v>484</v>
      </c>
      <c r="S22" s="179" t="s">
        <v>495</v>
      </c>
      <c r="T22" s="197" t="s">
        <v>93</v>
      </c>
      <c r="U22" s="180" t="s">
        <v>499</v>
      </c>
      <c r="V22" s="179">
        <v>100</v>
      </c>
      <c r="W22" s="179">
        <v>100</v>
      </c>
      <c r="X22" s="179">
        <v>15</v>
      </c>
      <c r="Y22" s="207">
        <f t="shared" si="2"/>
        <v>15</v>
      </c>
      <c r="Z22" s="179" t="s">
        <v>454</v>
      </c>
      <c r="AA22" s="179"/>
    </row>
    <row r="23" spans="1:27" s="157" customFormat="1" ht="90" x14ac:dyDescent="0.25">
      <c r="A23" s="182" t="s">
        <v>374</v>
      </c>
      <c r="B23" s="173" t="s">
        <v>485</v>
      </c>
      <c r="C23" s="176" t="s">
        <v>426</v>
      </c>
      <c r="D23" s="174" t="s">
        <v>429</v>
      </c>
      <c r="E23" s="177" t="s">
        <v>439</v>
      </c>
      <c r="F23" s="178" t="s">
        <v>413</v>
      </c>
      <c r="G23" s="179" t="s">
        <v>423</v>
      </c>
      <c r="H23" s="180" t="s">
        <v>425</v>
      </c>
      <c r="I23" s="179">
        <v>1100120</v>
      </c>
      <c r="J23" s="180" t="s">
        <v>438</v>
      </c>
      <c r="K23" s="174" t="s">
        <v>461</v>
      </c>
      <c r="L23" s="174" t="s">
        <v>491</v>
      </c>
      <c r="M23" s="183">
        <v>5000</v>
      </c>
      <c r="N23" s="183">
        <v>5000</v>
      </c>
      <c r="O23" s="179">
        <v>0</v>
      </c>
      <c r="P23" s="174">
        <v>0</v>
      </c>
      <c r="Q23" s="181">
        <f t="shared" si="1"/>
        <v>5000</v>
      </c>
      <c r="R23" s="173" t="s">
        <v>485</v>
      </c>
      <c r="S23" s="179" t="s">
        <v>495</v>
      </c>
      <c r="T23" s="197" t="s">
        <v>94</v>
      </c>
      <c r="U23" s="180" t="s">
        <v>499</v>
      </c>
      <c r="V23" s="179">
        <v>15</v>
      </c>
      <c r="W23" s="179">
        <v>15</v>
      </c>
      <c r="X23" s="179">
        <v>15</v>
      </c>
      <c r="Y23" s="207">
        <f t="shared" si="2"/>
        <v>100</v>
      </c>
      <c r="Z23" s="179" t="s">
        <v>454</v>
      </c>
      <c r="AA23" s="179"/>
    </row>
    <row r="24" spans="1:27" s="157" customFormat="1" ht="90" x14ac:dyDescent="0.25">
      <c r="A24" s="182" t="s">
        <v>375</v>
      </c>
      <c r="B24" s="173" t="s">
        <v>486</v>
      </c>
      <c r="C24" s="176" t="s">
        <v>426</v>
      </c>
      <c r="D24" s="174" t="s">
        <v>429</v>
      </c>
      <c r="E24" s="177" t="s">
        <v>439</v>
      </c>
      <c r="F24" s="178" t="s">
        <v>413</v>
      </c>
      <c r="G24" s="179" t="s">
        <v>423</v>
      </c>
      <c r="H24" s="180" t="s">
        <v>425</v>
      </c>
      <c r="I24" s="179">
        <v>1100120</v>
      </c>
      <c r="J24" s="180" t="s">
        <v>438</v>
      </c>
      <c r="K24" s="174" t="s">
        <v>461</v>
      </c>
      <c r="L24" s="174" t="s">
        <v>491</v>
      </c>
      <c r="M24" s="183">
        <v>5000</v>
      </c>
      <c r="N24" s="183">
        <v>5000</v>
      </c>
      <c r="O24" s="179">
        <v>0</v>
      </c>
      <c r="P24" s="179">
        <v>0</v>
      </c>
      <c r="Q24" s="181">
        <f t="shared" si="1"/>
        <v>5000</v>
      </c>
      <c r="R24" s="173" t="s">
        <v>486</v>
      </c>
      <c r="S24" s="179" t="s">
        <v>495</v>
      </c>
      <c r="T24" s="197" t="s">
        <v>95</v>
      </c>
      <c r="U24" s="180" t="s">
        <v>499</v>
      </c>
      <c r="V24" s="179">
        <v>15</v>
      </c>
      <c r="W24" s="179">
        <v>15</v>
      </c>
      <c r="X24" s="179">
        <v>0</v>
      </c>
      <c r="Y24" s="207">
        <f t="shared" si="2"/>
        <v>0</v>
      </c>
      <c r="Z24" s="179" t="s">
        <v>454</v>
      </c>
      <c r="AA24" s="179"/>
    </row>
  </sheetData>
  <mergeCells count="4">
    <mergeCell ref="F1:X1"/>
    <mergeCell ref="F2:X2"/>
    <mergeCell ref="F3:X3"/>
    <mergeCell ref="Y1:AA1"/>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1"/>
  <sheetViews>
    <sheetView topLeftCell="A13" workbookViewId="0">
      <selection activeCell="A18" sqref="A18"/>
    </sheetView>
  </sheetViews>
  <sheetFormatPr baseColWidth="10" defaultRowHeight="15" x14ac:dyDescent="0.25"/>
  <cols>
    <col min="1" max="1" width="123.140625" customWidth="1"/>
  </cols>
  <sheetData>
    <row r="1" spans="1:1" ht="15.75" x14ac:dyDescent="0.25">
      <c r="A1" s="51" t="s">
        <v>98</v>
      </c>
    </row>
    <row r="2" spans="1:1" ht="72.75" customHeight="1" x14ac:dyDescent="0.25">
      <c r="A2" s="52" t="s">
        <v>99</v>
      </c>
    </row>
    <row r="3" spans="1:1" ht="30" customHeight="1" x14ac:dyDescent="0.25">
      <c r="A3" s="52" t="s">
        <v>100</v>
      </c>
    </row>
    <row r="4" spans="1:1" ht="21.95" customHeight="1" x14ac:dyDescent="0.25">
      <c r="A4" s="52" t="s">
        <v>101</v>
      </c>
    </row>
    <row r="5" spans="1:1" ht="28.5" customHeight="1" x14ac:dyDescent="0.25">
      <c r="A5" s="52" t="s">
        <v>102</v>
      </c>
    </row>
    <row r="6" spans="1:1" ht="21.95" customHeight="1" x14ac:dyDescent="0.25">
      <c r="A6" s="53" t="s">
        <v>103</v>
      </c>
    </row>
    <row r="7" spans="1:1" ht="21.95" customHeight="1" x14ac:dyDescent="0.25">
      <c r="A7" s="53" t="s">
        <v>104</v>
      </c>
    </row>
    <row r="8" spans="1:1" ht="21.95" customHeight="1" x14ac:dyDescent="0.25">
      <c r="A8" s="53" t="s">
        <v>105</v>
      </c>
    </row>
    <row r="9" spans="1:1" ht="21.95" customHeight="1" x14ac:dyDescent="0.25">
      <c r="A9" s="53" t="s">
        <v>106</v>
      </c>
    </row>
    <row r="10" spans="1:1" ht="21.95" customHeight="1" x14ac:dyDescent="0.25">
      <c r="A10" s="53" t="s">
        <v>107</v>
      </c>
    </row>
    <row r="11" spans="1:1" ht="21.95" customHeight="1" x14ac:dyDescent="0.25">
      <c r="A11" s="52" t="s">
        <v>108</v>
      </c>
    </row>
    <row r="12" spans="1:1" ht="21.95" customHeight="1" x14ac:dyDescent="0.25">
      <c r="A12" s="52" t="s">
        <v>109</v>
      </c>
    </row>
    <row r="13" spans="1:1" ht="21.95" customHeight="1" x14ac:dyDescent="0.25">
      <c r="A13" s="52" t="s">
        <v>110</v>
      </c>
    </row>
    <row r="14" spans="1:1" ht="21.95" customHeight="1" x14ac:dyDescent="0.25">
      <c r="A14" s="52" t="s">
        <v>111</v>
      </c>
    </row>
    <row r="15" spans="1:1" ht="21.95" customHeight="1" x14ac:dyDescent="0.25">
      <c r="A15" s="54" t="s">
        <v>112</v>
      </c>
    </row>
    <row r="16" spans="1:1" ht="21.95" customHeight="1" x14ac:dyDescent="0.25">
      <c r="A16" s="54" t="s">
        <v>113</v>
      </c>
    </row>
    <row r="17" spans="1:2" ht="21.95" customHeight="1" x14ac:dyDescent="0.25">
      <c r="A17" s="54" t="s">
        <v>114</v>
      </c>
    </row>
    <row r="18" spans="1:2" ht="21.95" customHeight="1" x14ac:dyDescent="0.25">
      <c r="A18" s="52" t="s">
        <v>115</v>
      </c>
    </row>
    <row r="19" spans="1:2" ht="39.75" customHeight="1" x14ac:dyDescent="0.25">
      <c r="A19" s="52" t="s">
        <v>116</v>
      </c>
    </row>
    <row r="20" spans="1:2" ht="60" customHeight="1" x14ac:dyDescent="0.25">
      <c r="A20" s="52" t="s">
        <v>117</v>
      </c>
    </row>
    <row r="21" spans="1:2" ht="15.75" x14ac:dyDescent="0.25">
      <c r="A21" s="55" t="s">
        <v>118</v>
      </c>
    </row>
    <row r="22" spans="1:2" ht="50.1" customHeight="1" x14ac:dyDescent="0.25">
      <c r="A22" s="52" t="s">
        <v>119</v>
      </c>
    </row>
    <row r="23" spans="1:2" ht="50.1" customHeight="1" x14ac:dyDescent="0.25">
      <c r="A23" s="52"/>
    </row>
    <row r="24" spans="1:2" ht="15.75" x14ac:dyDescent="0.25">
      <c r="A24" s="65" t="s">
        <v>149</v>
      </c>
      <c r="B24" s="59"/>
    </row>
    <row r="25" spans="1:2" x14ac:dyDescent="0.25">
      <c r="A25" s="59" t="s">
        <v>143</v>
      </c>
      <c r="B25" s="59"/>
    </row>
    <row r="26" spans="1:2" x14ac:dyDescent="0.25">
      <c r="A26" s="59" t="s">
        <v>144</v>
      </c>
      <c r="B26" s="60"/>
    </row>
    <row r="27" spans="1:2" x14ac:dyDescent="0.25">
      <c r="A27" s="60" t="s">
        <v>145</v>
      </c>
      <c r="B27" s="60"/>
    </row>
    <row r="28" spans="1:2" x14ac:dyDescent="0.25">
      <c r="A28" s="60" t="s">
        <v>146</v>
      </c>
      <c r="B28" s="60"/>
    </row>
    <row r="29" spans="1:2" x14ac:dyDescent="0.25">
      <c r="A29" s="60" t="s">
        <v>147</v>
      </c>
      <c r="B29" s="59"/>
    </row>
    <row r="30" spans="1:2" x14ac:dyDescent="0.25">
      <c r="A30" s="59" t="s">
        <v>148</v>
      </c>
    </row>
    <row r="31" spans="1:2" ht="47.25" customHeight="1" x14ac:dyDescent="0.25">
      <c r="A31" s="56"/>
    </row>
    <row r="32" spans="1:2" ht="15.75" x14ac:dyDescent="0.25">
      <c r="A32" s="66" t="s">
        <v>150</v>
      </c>
    </row>
    <row r="33" spans="1:1" x14ac:dyDescent="0.25">
      <c r="A33" s="59" t="s">
        <v>154</v>
      </c>
    </row>
    <row r="34" spans="1:1" x14ac:dyDescent="0.25">
      <c r="A34" s="60" t="s">
        <v>163</v>
      </c>
    </row>
    <row r="35" spans="1:1" x14ac:dyDescent="0.25">
      <c r="A35" s="60" t="s">
        <v>155</v>
      </c>
    </row>
    <row r="36" spans="1:1" x14ac:dyDescent="0.25">
      <c r="A36" s="60" t="s">
        <v>156</v>
      </c>
    </row>
    <row r="37" spans="1:1" x14ac:dyDescent="0.25">
      <c r="A37" s="60" t="s">
        <v>162</v>
      </c>
    </row>
    <row r="38" spans="1:1" x14ac:dyDescent="0.25">
      <c r="A38" s="60" t="s">
        <v>157</v>
      </c>
    </row>
    <row r="39" spans="1:1" x14ac:dyDescent="0.25">
      <c r="A39" s="64" t="s">
        <v>158</v>
      </c>
    </row>
    <row r="40" spans="1:1" x14ac:dyDescent="0.25">
      <c r="A40" s="64" t="s">
        <v>159</v>
      </c>
    </row>
    <row r="41" spans="1:1" x14ac:dyDescent="0.25">
      <c r="A41" s="64" t="s">
        <v>160</v>
      </c>
    </row>
    <row r="42" spans="1:1" x14ac:dyDescent="0.25">
      <c r="A42" s="60" t="s">
        <v>161</v>
      </c>
    </row>
    <row r="43" spans="1:1" x14ac:dyDescent="0.25">
      <c r="A43" s="60" t="s">
        <v>164</v>
      </c>
    </row>
    <row r="44" spans="1:1" x14ac:dyDescent="0.25">
      <c r="A44" s="60" t="s">
        <v>165</v>
      </c>
    </row>
    <row r="45" spans="1:1" x14ac:dyDescent="0.25">
      <c r="A45" s="60" t="s">
        <v>166</v>
      </c>
    </row>
    <row r="46" spans="1:1" x14ac:dyDescent="0.25">
      <c r="A46" s="60" t="s">
        <v>167</v>
      </c>
    </row>
    <row r="47" spans="1:1" x14ac:dyDescent="0.25">
      <c r="A47" s="60" t="s">
        <v>168</v>
      </c>
    </row>
    <row r="48" spans="1:1" x14ac:dyDescent="0.25">
      <c r="A48" s="60" t="s">
        <v>169</v>
      </c>
    </row>
    <row r="49" spans="1:1" x14ac:dyDescent="0.25">
      <c r="A49" s="60" t="s">
        <v>170</v>
      </c>
    </row>
    <row r="50" spans="1:1" x14ac:dyDescent="0.25">
      <c r="A50" s="60" t="s">
        <v>171</v>
      </c>
    </row>
    <row r="51" spans="1:1" x14ac:dyDescent="0.25">
      <c r="A51" s="60" t="s">
        <v>172</v>
      </c>
    </row>
    <row r="52" spans="1:1" x14ac:dyDescent="0.25">
      <c r="A52" s="60" t="s">
        <v>184</v>
      </c>
    </row>
    <row r="53" spans="1:1" x14ac:dyDescent="0.25">
      <c r="A53" s="60" t="s">
        <v>173</v>
      </c>
    </row>
    <row r="54" spans="1:1" x14ac:dyDescent="0.25">
      <c r="A54" s="60" t="s">
        <v>174</v>
      </c>
    </row>
    <row r="55" spans="1:1" x14ac:dyDescent="0.25">
      <c r="A55" s="60" t="s">
        <v>175</v>
      </c>
    </row>
    <row r="56" spans="1:1" x14ac:dyDescent="0.25">
      <c r="A56" s="60" t="s">
        <v>176</v>
      </c>
    </row>
    <row r="57" spans="1:1" x14ac:dyDescent="0.25">
      <c r="A57" s="60" t="s">
        <v>177</v>
      </c>
    </row>
    <row r="58" spans="1:1" x14ac:dyDescent="0.25">
      <c r="A58" s="60" t="s">
        <v>178</v>
      </c>
    </row>
    <row r="59" spans="1:1" x14ac:dyDescent="0.25">
      <c r="A59" s="60" t="s">
        <v>179</v>
      </c>
    </row>
    <row r="60" spans="1:1" x14ac:dyDescent="0.25">
      <c r="A60" s="64" t="s">
        <v>180</v>
      </c>
    </row>
    <row r="61" spans="1:1" x14ac:dyDescent="0.25">
      <c r="A61" s="60" t="s">
        <v>181</v>
      </c>
    </row>
    <row r="62" spans="1:1" x14ac:dyDescent="0.25">
      <c r="A62" s="64" t="s">
        <v>182</v>
      </c>
    </row>
    <row r="63" spans="1:1" x14ac:dyDescent="0.25">
      <c r="A63" s="64" t="s">
        <v>183</v>
      </c>
    </row>
    <row r="64" spans="1:1" x14ac:dyDescent="0.25">
      <c r="A64" s="64" t="s">
        <v>185</v>
      </c>
    </row>
    <row r="65" spans="1:1" x14ac:dyDescent="0.25">
      <c r="A65" s="64" t="s">
        <v>186</v>
      </c>
    </row>
    <row r="66" spans="1:1" x14ac:dyDescent="0.25">
      <c r="A66" s="60" t="s">
        <v>187</v>
      </c>
    </row>
    <row r="67" spans="1:1" x14ac:dyDescent="0.25">
      <c r="A67" s="60" t="s">
        <v>188</v>
      </c>
    </row>
    <row r="68" spans="1:1" x14ac:dyDescent="0.25">
      <c r="A68" s="60" t="s">
        <v>189</v>
      </c>
    </row>
    <row r="69" spans="1:1" x14ac:dyDescent="0.25">
      <c r="A69" s="60" t="s">
        <v>190</v>
      </c>
    </row>
    <row r="70" spans="1:1" x14ac:dyDescent="0.25">
      <c r="A70" s="60" t="s">
        <v>191</v>
      </c>
    </row>
    <row r="71" spans="1:1" x14ac:dyDescent="0.25">
      <c r="A71" s="60" t="s">
        <v>192</v>
      </c>
    </row>
    <row r="72" spans="1:1" x14ac:dyDescent="0.25">
      <c r="A72" s="59" t="s">
        <v>151</v>
      </c>
    </row>
    <row r="73" spans="1:1" x14ac:dyDescent="0.25">
      <c r="A73" s="60" t="s">
        <v>193</v>
      </c>
    </row>
    <row r="74" spans="1:1" x14ac:dyDescent="0.25">
      <c r="A74" s="60" t="s">
        <v>194</v>
      </c>
    </row>
    <row r="75" spans="1:1" x14ac:dyDescent="0.25">
      <c r="A75" s="60" t="s">
        <v>195</v>
      </c>
    </row>
    <row r="76" spans="1:1" x14ac:dyDescent="0.25">
      <c r="A76" s="60" t="s">
        <v>196</v>
      </c>
    </row>
    <row r="77" spans="1:1" x14ac:dyDescent="0.25">
      <c r="A77" s="60" t="s">
        <v>197</v>
      </c>
    </row>
    <row r="78" spans="1:1" x14ac:dyDescent="0.25">
      <c r="A78" s="60" t="s">
        <v>198</v>
      </c>
    </row>
    <row r="79" spans="1:1" x14ac:dyDescent="0.25">
      <c r="A79" s="60" t="s">
        <v>199</v>
      </c>
    </row>
    <row r="80" spans="1:1" x14ac:dyDescent="0.25">
      <c r="A80" s="60" t="s">
        <v>200</v>
      </c>
    </row>
    <row r="81" spans="1:1" x14ac:dyDescent="0.25">
      <c r="A81" s="60" t="s">
        <v>201</v>
      </c>
    </row>
    <row r="82" spans="1:1" x14ac:dyDescent="0.25">
      <c r="A82" s="60" t="s">
        <v>202</v>
      </c>
    </row>
    <row r="83" spans="1:1" x14ac:dyDescent="0.25">
      <c r="A83" s="60" t="s">
        <v>203</v>
      </c>
    </row>
    <row r="84" spans="1:1" x14ac:dyDescent="0.25">
      <c r="A84" s="60" t="s">
        <v>204</v>
      </c>
    </row>
    <row r="85" spans="1:1" x14ac:dyDescent="0.25">
      <c r="A85" s="60" t="s">
        <v>205</v>
      </c>
    </row>
    <row r="86" spans="1:1" x14ac:dyDescent="0.25">
      <c r="A86" s="60" t="s">
        <v>206</v>
      </c>
    </row>
    <row r="87" spans="1:1" x14ac:dyDescent="0.25">
      <c r="A87" s="60" t="s">
        <v>207</v>
      </c>
    </row>
    <row r="88" spans="1:1" x14ac:dyDescent="0.25">
      <c r="A88" s="60" t="s">
        <v>208</v>
      </c>
    </row>
    <row r="89" spans="1:1" x14ac:dyDescent="0.25">
      <c r="A89" s="60" t="s">
        <v>209</v>
      </c>
    </row>
    <row r="90" spans="1:1" x14ac:dyDescent="0.25">
      <c r="A90" s="60" t="s">
        <v>210</v>
      </c>
    </row>
    <row r="91" spans="1:1" x14ac:dyDescent="0.25">
      <c r="A91" s="60" t="s">
        <v>211</v>
      </c>
    </row>
    <row r="92" spans="1:1" x14ac:dyDescent="0.25">
      <c r="A92" s="60" t="s">
        <v>212</v>
      </c>
    </row>
    <row r="93" spans="1:1" x14ac:dyDescent="0.25">
      <c r="A93" s="60" t="s">
        <v>213</v>
      </c>
    </row>
    <row r="94" spans="1:1" x14ac:dyDescent="0.25">
      <c r="A94" s="60" t="s">
        <v>214</v>
      </c>
    </row>
    <row r="95" spans="1:1" x14ac:dyDescent="0.25">
      <c r="A95" s="60" t="s">
        <v>215</v>
      </c>
    </row>
    <row r="96" spans="1:1" x14ac:dyDescent="0.25">
      <c r="A96" s="60" t="s">
        <v>216</v>
      </c>
    </row>
    <row r="97" spans="1:1" x14ac:dyDescent="0.25">
      <c r="A97" s="60" t="s">
        <v>217</v>
      </c>
    </row>
    <row r="98" spans="1:1" x14ac:dyDescent="0.25">
      <c r="A98" s="60" t="s">
        <v>218</v>
      </c>
    </row>
    <row r="99" spans="1:1" x14ac:dyDescent="0.25">
      <c r="A99" s="60" t="s">
        <v>219</v>
      </c>
    </row>
    <row r="100" spans="1:1" x14ac:dyDescent="0.25">
      <c r="A100" s="60" t="s">
        <v>220</v>
      </c>
    </row>
    <row r="101" spans="1:1" x14ac:dyDescent="0.25">
      <c r="A101" s="60" t="s">
        <v>221</v>
      </c>
    </row>
    <row r="102" spans="1:1" x14ac:dyDescent="0.25">
      <c r="A102" s="60" t="s">
        <v>222</v>
      </c>
    </row>
    <row r="103" spans="1:1" x14ac:dyDescent="0.25">
      <c r="A103" s="60" t="s">
        <v>223</v>
      </c>
    </row>
    <row r="104" spans="1:1" x14ac:dyDescent="0.25">
      <c r="A104" s="60" t="s">
        <v>224</v>
      </c>
    </row>
    <row r="105" spans="1:1" x14ac:dyDescent="0.25">
      <c r="A105" s="60" t="s">
        <v>225</v>
      </c>
    </row>
    <row r="106" spans="1:1" x14ac:dyDescent="0.25">
      <c r="A106" s="60" t="s">
        <v>226</v>
      </c>
    </row>
    <row r="107" spans="1:1" x14ac:dyDescent="0.25">
      <c r="A107" s="60" t="s">
        <v>228</v>
      </c>
    </row>
    <row r="108" spans="1:1" x14ac:dyDescent="0.25">
      <c r="A108" s="60" t="s">
        <v>227</v>
      </c>
    </row>
    <row r="109" spans="1:1" x14ac:dyDescent="0.25">
      <c r="A109" s="60" t="s">
        <v>229</v>
      </c>
    </row>
    <row r="110" spans="1:1" x14ac:dyDescent="0.25">
      <c r="A110" s="60" t="s">
        <v>230</v>
      </c>
    </row>
    <row r="111" spans="1:1" x14ac:dyDescent="0.25">
      <c r="A111" s="60" t="s">
        <v>231</v>
      </c>
    </row>
    <row r="112" spans="1:1" x14ac:dyDescent="0.25">
      <c r="A112" s="60" t="s">
        <v>232</v>
      </c>
    </row>
    <row r="113" spans="1:1" x14ac:dyDescent="0.25">
      <c r="A113" s="60" t="s">
        <v>233</v>
      </c>
    </row>
    <row r="114" spans="1:1" x14ac:dyDescent="0.25">
      <c r="A114" s="60" t="s">
        <v>234</v>
      </c>
    </row>
    <row r="115" spans="1:1" x14ac:dyDescent="0.25">
      <c r="A115" s="60" t="s">
        <v>235</v>
      </c>
    </row>
    <row r="116" spans="1:1" x14ac:dyDescent="0.25">
      <c r="A116" s="60" t="s">
        <v>236</v>
      </c>
    </row>
    <row r="117" spans="1:1" x14ac:dyDescent="0.25">
      <c r="A117" s="60" t="s">
        <v>237</v>
      </c>
    </row>
    <row r="118" spans="1:1" x14ac:dyDescent="0.25">
      <c r="A118" s="59" t="s">
        <v>152</v>
      </c>
    </row>
    <row r="119" spans="1:1" x14ac:dyDescent="0.25">
      <c r="A119" s="60" t="s">
        <v>238</v>
      </c>
    </row>
    <row r="120" spans="1:1" x14ac:dyDescent="0.25">
      <c r="A120" s="60" t="s">
        <v>239</v>
      </c>
    </row>
    <row r="121" spans="1:1" x14ac:dyDescent="0.25">
      <c r="A121" s="60" t="s">
        <v>240</v>
      </c>
    </row>
    <row r="122" spans="1:1" x14ac:dyDescent="0.25">
      <c r="A122" s="60" t="s">
        <v>241</v>
      </c>
    </row>
    <row r="123" spans="1:1" x14ac:dyDescent="0.25">
      <c r="A123" s="60" t="s">
        <v>242</v>
      </c>
    </row>
    <row r="124" spans="1:1" x14ac:dyDescent="0.25">
      <c r="A124" s="60" t="s">
        <v>243</v>
      </c>
    </row>
    <row r="125" spans="1:1" x14ac:dyDescent="0.25">
      <c r="A125" s="60" t="s">
        <v>244</v>
      </c>
    </row>
    <row r="126" spans="1:1" x14ac:dyDescent="0.25">
      <c r="A126" s="60" t="s">
        <v>245</v>
      </c>
    </row>
    <row r="127" spans="1:1" x14ac:dyDescent="0.25">
      <c r="A127" s="60" t="s">
        <v>246</v>
      </c>
    </row>
    <row r="128" spans="1:1" x14ac:dyDescent="0.25">
      <c r="A128" s="60" t="s">
        <v>247</v>
      </c>
    </row>
    <row r="129" spans="1:1" x14ac:dyDescent="0.25">
      <c r="A129" s="60" t="s">
        <v>248</v>
      </c>
    </row>
    <row r="130" spans="1:1" x14ac:dyDescent="0.25">
      <c r="A130" s="60" t="s">
        <v>249</v>
      </c>
    </row>
    <row r="131" spans="1:1" x14ac:dyDescent="0.25">
      <c r="A131" s="60" t="s">
        <v>250</v>
      </c>
    </row>
    <row r="132" spans="1:1" x14ac:dyDescent="0.25">
      <c r="A132" s="60" t="s">
        <v>251</v>
      </c>
    </row>
    <row r="133" spans="1:1" x14ac:dyDescent="0.25">
      <c r="A133" s="60" t="s">
        <v>252</v>
      </c>
    </row>
    <row r="134" spans="1:1" x14ac:dyDescent="0.25">
      <c r="A134" s="60" t="s">
        <v>253</v>
      </c>
    </row>
    <row r="135" spans="1:1" x14ac:dyDescent="0.25">
      <c r="A135" s="60" t="s">
        <v>254</v>
      </c>
    </row>
    <row r="136" spans="1:1" x14ac:dyDescent="0.25">
      <c r="A136" s="60" t="s">
        <v>255</v>
      </c>
    </row>
    <row r="137" spans="1:1" x14ac:dyDescent="0.25">
      <c r="A137" s="60" t="s">
        <v>256</v>
      </c>
    </row>
    <row r="138" spans="1:1" x14ac:dyDescent="0.25">
      <c r="A138" s="60" t="s">
        <v>257</v>
      </c>
    </row>
    <row r="139" spans="1:1" x14ac:dyDescent="0.25">
      <c r="A139" s="60" t="s">
        <v>258</v>
      </c>
    </row>
    <row r="140" spans="1:1" x14ac:dyDescent="0.25">
      <c r="A140" s="60" t="s">
        <v>260</v>
      </c>
    </row>
    <row r="141" spans="1:1" x14ac:dyDescent="0.25">
      <c r="A141" s="60" t="s">
        <v>259</v>
      </c>
    </row>
    <row r="142" spans="1:1" x14ac:dyDescent="0.25">
      <c r="A142" s="60" t="s">
        <v>261</v>
      </c>
    </row>
    <row r="143" spans="1:1" x14ac:dyDescent="0.25">
      <c r="A143" s="60" t="s">
        <v>262</v>
      </c>
    </row>
    <row r="144" spans="1:1" x14ac:dyDescent="0.25">
      <c r="A144" s="60" t="s">
        <v>263</v>
      </c>
    </row>
    <row r="145" spans="1:1" x14ac:dyDescent="0.25">
      <c r="A145" s="60" t="s">
        <v>264</v>
      </c>
    </row>
    <row r="146" spans="1:1" x14ac:dyDescent="0.25">
      <c r="A146" s="60" t="s">
        <v>265</v>
      </c>
    </row>
    <row r="147" spans="1:1" x14ac:dyDescent="0.25">
      <c r="A147" s="60" t="s">
        <v>266</v>
      </c>
    </row>
    <row r="148" spans="1:1" x14ac:dyDescent="0.25">
      <c r="A148" s="60" t="s">
        <v>267</v>
      </c>
    </row>
    <row r="149" spans="1:1" x14ac:dyDescent="0.25">
      <c r="A149" s="60" t="s">
        <v>268</v>
      </c>
    </row>
    <row r="150" spans="1:1" x14ac:dyDescent="0.25">
      <c r="A150" s="60" t="s">
        <v>269</v>
      </c>
    </row>
    <row r="151" spans="1:1" x14ac:dyDescent="0.25">
      <c r="A151" s="60" t="s">
        <v>270</v>
      </c>
    </row>
    <row r="152" spans="1:1" x14ac:dyDescent="0.25">
      <c r="A152" s="60" t="s">
        <v>271</v>
      </c>
    </row>
    <row r="153" spans="1:1" x14ac:dyDescent="0.25">
      <c r="A153" s="60" t="s">
        <v>272</v>
      </c>
    </row>
    <row r="154" spans="1:1" x14ac:dyDescent="0.25">
      <c r="A154" s="60" t="s">
        <v>273</v>
      </c>
    </row>
    <row r="155" spans="1:1" x14ac:dyDescent="0.25">
      <c r="A155" s="60" t="s">
        <v>274</v>
      </c>
    </row>
    <row r="156" spans="1:1" x14ac:dyDescent="0.25">
      <c r="A156" s="60" t="s">
        <v>275</v>
      </c>
    </row>
    <row r="157" spans="1:1" x14ac:dyDescent="0.25">
      <c r="A157" s="60" t="s">
        <v>276</v>
      </c>
    </row>
    <row r="158" spans="1:1" x14ac:dyDescent="0.25">
      <c r="A158" s="60" t="s">
        <v>277</v>
      </c>
    </row>
    <row r="159" spans="1:1" x14ac:dyDescent="0.25">
      <c r="A159" s="60" t="s">
        <v>278</v>
      </c>
    </row>
    <row r="160" spans="1:1" x14ac:dyDescent="0.25">
      <c r="A160" s="60" t="s">
        <v>279</v>
      </c>
    </row>
    <row r="161" spans="1:5" x14ac:dyDescent="0.25">
      <c r="A161" s="59" t="s">
        <v>153</v>
      </c>
    </row>
    <row r="164" spans="1:5" ht="16.5" x14ac:dyDescent="0.3">
      <c r="A164" s="68" t="s">
        <v>142</v>
      </c>
    </row>
    <row r="165" spans="1:5" x14ac:dyDescent="0.25">
      <c r="A165" s="59" t="s">
        <v>130</v>
      </c>
      <c r="E165" s="59"/>
    </row>
    <row r="166" spans="1:5" x14ac:dyDescent="0.25">
      <c r="A166" s="60" t="s">
        <v>131</v>
      </c>
      <c r="E166" s="60"/>
    </row>
    <row r="167" spans="1:5" x14ac:dyDescent="0.25">
      <c r="A167" s="60" t="s">
        <v>132</v>
      </c>
      <c r="E167" s="60"/>
    </row>
    <row r="168" spans="1:5" x14ac:dyDescent="0.25">
      <c r="A168" s="60" t="s">
        <v>133</v>
      </c>
      <c r="E168" s="60"/>
    </row>
    <row r="169" spans="1:5" x14ac:dyDescent="0.25">
      <c r="A169" s="60" t="s">
        <v>134</v>
      </c>
      <c r="E169" s="60"/>
    </row>
    <row r="170" spans="1:5" x14ac:dyDescent="0.25">
      <c r="A170" s="60" t="s">
        <v>135</v>
      </c>
      <c r="E170" s="60"/>
    </row>
    <row r="171" spans="1:5" x14ac:dyDescent="0.25">
      <c r="A171" s="60" t="s">
        <v>136</v>
      </c>
      <c r="E171" s="60"/>
    </row>
    <row r="172" spans="1:5" x14ac:dyDescent="0.25">
      <c r="A172" s="60" t="s">
        <v>137</v>
      </c>
      <c r="E172" s="60"/>
    </row>
    <row r="173" spans="1:5" x14ac:dyDescent="0.25">
      <c r="A173" s="59" t="s">
        <v>138</v>
      </c>
      <c r="E173" s="59"/>
    </row>
    <row r="174" spans="1:5" x14ac:dyDescent="0.25">
      <c r="A174" s="60" t="s">
        <v>139</v>
      </c>
      <c r="E174" s="60"/>
    </row>
    <row r="175" spans="1:5" x14ac:dyDescent="0.25">
      <c r="A175" s="60" t="s">
        <v>140</v>
      </c>
      <c r="E175" s="60"/>
    </row>
    <row r="176" spans="1:5" x14ac:dyDescent="0.25">
      <c r="A176" s="60" t="s">
        <v>141</v>
      </c>
      <c r="E176" s="60"/>
    </row>
    <row r="180" spans="2:3" x14ac:dyDescent="0.25">
      <c r="B180" s="59"/>
      <c r="C180" s="63"/>
    </row>
    <row r="181" spans="2:3" x14ac:dyDescent="0.25">
      <c r="B181" s="60"/>
    </row>
    <row r="182" spans="2:3" x14ac:dyDescent="0.25">
      <c r="B182" s="60"/>
    </row>
    <row r="183" spans="2:3" x14ac:dyDescent="0.25">
      <c r="B183" s="60"/>
    </row>
    <row r="184" spans="2:3" x14ac:dyDescent="0.25">
      <c r="B184" s="60"/>
    </row>
    <row r="185" spans="2:3" x14ac:dyDescent="0.25">
      <c r="B185" s="64"/>
    </row>
    <row r="186" spans="2:3" x14ac:dyDescent="0.25">
      <c r="B186" s="64"/>
    </row>
    <row r="187" spans="2:3" x14ac:dyDescent="0.25">
      <c r="B187" s="64"/>
    </row>
    <row r="188" spans="2:3" x14ac:dyDescent="0.25">
      <c r="B188" s="60"/>
    </row>
    <row r="189" spans="2:3" x14ac:dyDescent="0.25">
      <c r="B189" s="60"/>
    </row>
    <row r="190" spans="2:3" x14ac:dyDescent="0.25">
      <c r="B190" s="60"/>
    </row>
    <row r="191" spans="2:3" x14ac:dyDescent="0.25">
      <c r="B191" s="60"/>
    </row>
    <row r="192" spans="2:3" x14ac:dyDescent="0.25">
      <c r="B192" s="60"/>
    </row>
    <row r="193" spans="2:2" x14ac:dyDescent="0.25">
      <c r="B193" s="60"/>
    </row>
    <row r="194" spans="2:2" x14ac:dyDescent="0.25">
      <c r="B194" s="60"/>
    </row>
    <row r="195" spans="2:2" x14ac:dyDescent="0.25">
      <c r="B195" s="60"/>
    </row>
    <row r="196" spans="2:2" x14ac:dyDescent="0.25">
      <c r="B196" s="60"/>
    </row>
    <row r="197" spans="2:2" x14ac:dyDescent="0.25">
      <c r="B197" s="60"/>
    </row>
    <row r="198" spans="2:2" x14ac:dyDescent="0.25">
      <c r="B198" s="60"/>
    </row>
    <row r="199" spans="2:2" x14ac:dyDescent="0.25">
      <c r="B199" s="60"/>
    </row>
    <row r="200" spans="2:2" x14ac:dyDescent="0.25">
      <c r="B200" s="60"/>
    </row>
    <row r="201" spans="2:2" x14ac:dyDescent="0.25">
      <c r="B201" s="60"/>
    </row>
    <row r="202" spans="2:2" x14ac:dyDescent="0.25">
      <c r="B202" s="60"/>
    </row>
    <row r="203" spans="2:2" x14ac:dyDescent="0.25">
      <c r="B203" s="60"/>
    </row>
    <row r="204" spans="2:2" x14ac:dyDescent="0.25">
      <c r="B204" s="60"/>
    </row>
    <row r="205" spans="2:2" x14ac:dyDescent="0.25">
      <c r="B205" s="60"/>
    </row>
    <row r="206" spans="2:2" x14ac:dyDescent="0.25">
      <c r="B206" s="64"/>
    </row>
    <row r="207" spans="2:2" x14ac:dyDescent="0.25">
      <c r="B207" s="60"/>
    </row>
    <row r="208" spans="2:2" x14ac:dyDescent="0.25">
      <c r="B208" s="64"/>
    </row>
    <row r="209" spans="2:2" x14ac:dyDescent="0.25">
      <c r="B209" s="64"/>
    </row>
    <row r="210" spans="2:2" x14ac:dyDescent="0.25">
      <c r="B210" s="64"/>
    </row>
    <row r="211" spans="2:2" x14ac:dyDescent="0.25">
      <c r="B211" s="64"/>
    </row>
    <row r="212" spans="2:2" x14ac:dyDescent="0.25">
      <c r="B212" s="60"/>
    </row>
    <row r="213" spans="2:2" x14ac:dyDescent="0.25">
      <c r="B213" s="60"/>
    </row>
    <row r="214" spans="2:2" x14ac:dyDescent="0.25">
      <c r="B214" s="60"/>
    </row>
    <row r="215" spans="2:2" x14ac:dyDescent="0.25">
      <c r="B215" s="60"/>
    </row>
    <row r="216" spans="2:2" x14ac:dyDescent="0.25">
      <c r="B216" s="60"/>
    </row>
    <row r="217" spans="2:2" x14ac:dyDescent="0.25">
      <c r="B217" s="60"/>
    </row>
    <row r="219" spans="2:2" x14ac:dyDescent="0.25">
      <c r="B219" s="60"/>
    </row>
    <row r="220" spans="2:2" x14ac:dyDescent="0.25">
      <c r="B220" s="60"/>
    </row>
    <row r="221" spans="2:2" x14ac:dyDescent="0.25">
      <c r="B221" s="60"/>
    </row>
    <row r="222" spans="2:2" x14ac:dyDescent="0.25">
      <c r="B222" s="60"/>
    </row>
    <row r="223" spans="2:2" x14ac:dyDescent="0.25">
      <c r="B223" s="60"/>
    </row>
    <row r="224" spans="2:2" x14ac:dyDescent="0.25">
      <c r="B224" s="60"/>
    </row>
    <row r="225" spans="2:2" x14ac:dyDescent="0.25">
      <c r="B225" s="60"/>
    </row>
    <row r="226" spans="2:2" x14ac:dyDescent="0.25">
      <c r="B226" s="60"/>
    </row>
    <row r="227" spans="2:2" x14ac:dyDescent="0.25">
      <c r="B227" s="60"/>
    </row>
    <row r="228" spans="2:2" x14ac:dyDescent="0.25">
      <c r="B228" s="60"/>
    </row>
    <row r="229" spans="2:2" x14ac:dyDescent="0.25">
      <c r="B229" s="60"/>
    </row>
    <row r="230" spans="2:2" x14ac:dyDescent="0.25">
      <c r="B230" s="60"/>
    </row>
    <row r="231" spans="2:2" x14ac:dyDescent="0.25">
      <c r="B231" s="60"/>
    </row>
    <row r="232" spans="2:2" x14ac:dyDescent="0.25">
      <c r="B232" s="60"/>
    </row>
    <row r="233" spans="2:2" x14ac:dyDescent="0.25">
      <c r="B233" s="60"/>
    </row>
    <row r="234" spans="2:2" x14ac:dyDescent="0.25">
      <c r="B234" s="60"/>
    </row>
    <row r="235" spans="2:2" x14ac:dyDescent="0.25">
      <c r="B235" s="60"/>
    </row>
    <row r="236" spans="2:2" x14ac:dyDescent="0.25">
      <c r="B236" s="60"/>
    </row>
    <row r="237" spans="2:2" x14ac:dyDescent="0.25">
      <c r="B237" s="60"/>
    </row>
    <row r="238" spans="2:2" x14ac:dyDescent="0.25">
      <c r="B238" s="60"/>
    </row>
    <row r="239" spans="2:2" x14ac:dyDescent="0.25">
      <c r="B239" s="60"/>
    </row>
    <row r="240" spans="2:2" x14ac:dyDescent="0.25">
      <c r="B240" s="60"/>
    </row>
    <row r="241" spans="2:2" x14ac:dyDescent="0.25">
      <c r="B241" s="60"/>
    </row>
    <row r="242" spans="2:2" x14ac:dyDescent="0.25">
      <c r="B242" s="60"/>
    </row>
    <row r="243" spans="2:2" x14ac:dyDescent="0.25">
      <c r="B243" s="60"/>
    </row>
    <row r="244" spans="2:2" x14ac:dyDescent="0.25">
      <c r="B244" s="60"/>
    </row>
    <row r="245" spans="2:2" x14ac:dyDescent="0.25">
      <c r="B245" s="60"/>
    </row>
    <row r="246" spans="2:2" x14ac:dyDescent="0.25">
      <c r="B246" s="60"/>
    </row>
    <row r="247" spans="2:2" x14ac:dyDescent="0.25">
      <c r="B247" s="60"/>
    </row>
    <row r="248" spans="2:2" x14ac:dyDescent="0.25">
      <c r="B248" s="60"/>
    </row>
    <row r="249" spans="2:2" x14ac:dyDescent="0.25">
      <c r="B249" s="60"/>
    </row>
    <row r="250" spans="2:2" x14ac:dyDescent="0.25">
      <c r="B250" s="60"/>
    </row>
    <row r="251" spans="2:2" x14ac:dyDescent="0.25">
      <c r="B251" s="60"/>
    </row>
    <row r="252" spans="2:2" x14ac:dyDescent="0.25">
      <c r="B252" s="60"/>
    </row>
    <row r="253" spans="2:2" x14ac:dyDescent="0.25">
      <c r="B253" s="60"/>
    </row>
    <row r="254" spans="2:2" x14ac:dyDescent="0.25">
      <c r="B254" s="60"/>
    </row>
    <row r="255" spans="2:2" x14ac:dyDescent="0.25">
      <c r="B255" s="60"/>
    </row>
    <row r="256" spans="2:2" x14ac:dyDescent="0.25">
      <c r="B256" s="60"/>
    </row>
    <row r="257" spans="2:2" x14ac:dyDescent="0.25">
      <c r="B257" s="60"/>
    </row>
    <row r="258" spans="2:2" x14ac:dyDescent="0.25">
      <c r="B258" s="60"/>
    </row>
    <row r="259" spans="2:2" x14ac:dyDescent="0.25">
      <c r="B259" s="60"/>
    </row>
    <row r="260" spans="2:2" x14ac:dyDescent="0.25">
      <c r="B260" s="60"/>
    </row>
    <row r="261" spans="2:2" x14ac:dyDescent="0.25">
      <c r="B261" s="60"/>
    </row>
    <row r="262" spans="2:2" x14ac:dyDescent="0.25">
      <c r="B262" s="60"/>
    </row>
    <row r="263" spans="2:2" x14ac:dyDescent="0.25">
      <c r="B263" s="60"/>
    </row>
    <row r="265" spans="2:2" x14ac:dyDescent="0.25">
      <c r="B265" s="60"/>
    </row>
    <row r="266" spans="2:2" x14ac:dyDescent="0.25">
      <c r="B266" s="60"/>
    </row>
    <row r="267" spans="2:2" x14ac:dyDescent="0.25">
      <c r="B267" s="60"/>
    </row>
    <row r="268" spans="2:2" x14ac:dyDescent="0.25">
      <c r="B268" s="60"/>
    </row>
    <row r="269" spans="2:2" x14ac:dyDescent="0.25">
      <c r="B269" s="60"/>
    </row>
    <row r="270" spans="2:2" x14ac:dyDescent="0.25">
      <c r="B270" s="60"/>
    </row>
    <row r="271" spans="2:2" x14ac:dyDescent="0.25">
      <c r="B271" s="60"/>
    </row>
    <row r="272" spans="2:2" x14ac:dyDescent="0.25">
      <c r="B272" s="60"/>
    </row>
    <row r="273" spans="2:2" x14ac:dyDescent="0.25">
      <c r="B273" s="60"/>
    </row>
    <row r="274" spans="2:2" x14ac:dyDescent="0.25">
      <c r="B274" s="60"/>
    </row>
    <row r="275" spans="2:2" x14ac:dyDescent="0.25">
      <c r="B275" s="60"/>
    </row>
    <row r="276" spans="2:2" x14ac:dyDescent="0.25">
      <c r="B276" s="60"/>
    </row>
    <row r="277" spans="2:2" x14ac:dyDescent="0.25">
      <c r="B277" s="60"/>
    </row>
    <row r="278" spans="2:2" x14ac:dyDescent="0.25">
      <c r="B278" s="60"/>
    </row>
    <row r="279" spans="2:2" x14ac:dyDescent="0.25">
      <c r="B279" s="60"/>
    </row>
    <row r="280" spans="2:2" x14ac:dyDescent="0.25">
      <c r="B280" s="60"/>
    </row>
    <row r="281" spans="2:2" x14ac:dyDescent="0.25">
      <c r="B281" s="60"/>
    </row>
    <row r="282" spans="2:2" x14ac:dyDescent="0.25">
      <c r="B282" s="60"/>
    </row>
    <row r="283" spans="2:2" x14ac:dyDescent="0.25">
      <c r="B283" s="60"/>
    </row>
    <row r="284" spans="2:2" x14ac:dyDescent="0.25">
      <c r="B284" s="60"/>
    </row>
    <row r="285" spans="2:2" x14ac:dyDescent="0.25">
      <c r="B285" s="60"/>
    </row>
    <row r="286" spans="2:2" x14ac:dyDescent="0.25">
      <c r="B286" s="60"/>
    </row>
    <row r="287" spans="2:2" x14ac:dyDescent="0.25">
      <c r="B287" s="60"/>
    </row>
    <row r="288" spans="2:2" x14ac:dyDescent="0.25">
      <c r="B288" s="60"/>
    </row>
    <row r="289" spans="2:2" x14ac:dyDescent="0.25">
      <c r="B289" s="60"/>
    </row>
    <row r="290" spans="2:2" x14ac:dyDescent="0.25">
      <c r="B290" s="60"/>
    </row>
    <row r="291" spans="2:2" x14ac:dyDescent="0.25">
      <c r="B291" s="60"/>
    </row>
    <row r="292" spans="2:2" x14ac:dyDescent="0.25">
      <c r="B292" s="60"/>
    </row>
    <row r="293" spans="2:2" x14ac:dyDescent="0.25">
      <c r="B293" s="60"/>
    </row>
    <row r="294" spans="2:2" x14ac:dyDescent="0.25">
      <c r="B294" s="60"/>
    </row>
    <row r="295" spans="2:2" x14ac:dyDescent="0.25">
      <c r="B295" s="60"/>
    </row>
    <row r="296" spans="2:2" x14ac:dyDescent="0.25">
      <c r="B296" s="60"/>
    </row>
    <row r="297" spans="2:2" x14ac:dyDescent="0.25">
      <c r="B297" s="60"/>
    </row>
    <row r="298" spans="2:2" x14ac:dyDescent="0.25">
      <c r="B298" s="60"/>
    </row>
    <row r="299" spans="2:2" x14ac:dyDescent="0.25">
      <c r="B299" s="60"/>
    </row>
    <row r="300" spans="2:2" x14ac:dyDescent="0.25">
      <c r="B300" s="60"/>
    </row>
    <row r="301" spans="2:2" x14ac:dyDescent="0.25">
      <c r="B301" s="60"/>
    </row>
    <row r="302" spans="2:2" x14ac:dyDescent="0.25">
      <c r="B302" s="60"/>
    </row>
    <row r="303" spans="2:2" x14ac:dyDescent="0.25">
      <c r="B303" s="60"/>
    </row>
    <row r="304" spans="2:2" x14ac:dyDescent="0.25">
      <c r="B304" s="60"/>
    </row>
    <row r="305" spans="1:2" x14ac:dyDescent="0.25">
      <c r="B305" s="60"/>
    </row>
    <row r="306" spans="1:2" x14ac:dyDescent="0.25">
      <c r="B306" s="60"/>
    </row>
    <row r="308" spans="1:2" x14ac:dyDescent="0.25">
      <c r="A308" s="60"/>
      <c r="B308" s="60"/>
    </row>
    <row r="309" spans="1:2" x14ac:dyDescent="0.25">
      <c r="A309" s="60"/>
      <c r="B309" s="60"/>
    </row>
    <row r="310" spans="1:2" x14ac:dyDescent="0.25">
      <c r="A310" s="60"/>
      <c r="B310" s="60"/>
    </row>
    <row r="311" spans="1:2" x14ac:dyDescent="0.25">
      <c r="A311" s="60"/>
      <c r="B311" s="60"/>
    </row>
    <row r="312" spans="1:2" x14ac:dyDescent="0.25">
      <c r="A312" s="60"/>
      <c r="B312" s="60"/>
    </row>
    <row r="313" spans="1:2" x14ac:dyDescent="0.25">
      <c r="A313" s="60"/>
      <c r="B313" s="60"/>
    </row>
    <row r="314" spans="1:2" x14ac:dyDescent="0.25">
      <c r="A314" s="60"/>
      <c r="B314" s="60"/>
    </row>
    <row r="315" spans="1:2" x14ac:dyDescent="0.25">
      <c r="A315" s="60"/>
      <c r="B315" s="60"/>
    </row>
    <row r="316" spans="1:2" x14ac:dyDescent="0.25">
      <c r="A316" s="60"/>
      <c r="B316" s="60"/>
    </row>
    <row r="317" spans="1:2" x14ac:dyDescent="0.25">
      <c r="A317" s="60"/>
      <c r="B317" s="60"/>
    </row>
    <row r="318" spans="1:2" x14ac:dyDescent="0.25">
      <c r="A318" s="60"/>
      <c r="B318" s="60"/>
    </row>
    <row r="319" spans="1:2" x14ac:dyDescent="0.25">
      <c r="A319" s="60"/>
      <c r="B319" s="60"/>
    </row>
    <row r="320" spans="1:2" x14ac:dyDescent="0.25">
      <c r="A320" s="60"/>
      <c r="B320" s="60"/>
    </row>
    <row r="321" spans="1:2" x14ac:dyDescent="0.25">
      <c r="A321" s="60"/>
      <c r="B321"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POA FORMATO 1 EDUCACION</vt:lpstr>
      <vt:lpstr>POA FORMATO 2</vt:lpstr>
      <vt:lpstr>FORMATO 3 indicadores rdo</vt:lpstr>
      <vt:lpstr>instructivo formato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Propietario</dc:creator>
  <cp:lastModifiedBy>Planeacion</cp:lastModifiedBy>
  <cp:lastPrinted>2021-03-12T21:41:03Z</cp:lastPrinted>
  <dcterms:created xsi:type="dcterms:W3CDTF">2020-04-08T16:47:57Z</dcterms:created>
  <dcterms:modified xsi:type="dcterms:W3CDTF">2022-01-18T19:20:00Z</dcterms:modified>
</cp:coreProperties>
</file>