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465" windowWidth="14805" windowHeight="7650" activeTab="2"/>
  </bookViews>
  <sheets>
    <sheet name="POA FORMATO 1" sheetId="1" r:id="rId1"/>
    <sheet name="Gráfico1" sheetId="4" r:id="rId2"/>
    <sheet name="POA FORMATO 2" sheetId="2" r:id="rId3"/>
    <sheet name="Hoja3" sheetId="3" r:id="rId4"/>
  </sheets>
  <externalReferences>
    <externalReference r:id="rId5"/>
  </externalReferences>
  <definedNames>
    <definedName name="_xlnm._FilterDatabase" localSheetId="2" hidden="1">'POA FORMATO 2'!$A$1:$AL$45</definedName>
  </definedNames>
  <calcPr calcId="144525"/>
</workbook>
</file>

<file path=xl/calcChain.xml><?xml version="1.0" encoding="utf-8"?>
<calcChain xmlns="http://schemas.openxmlformats.org/spreadsheetml/2006/main">
  <c r="AM70" i="2" l="1"/>
  <c r="AK70" i="2"/>
  <c r="AI70" i="2"/>
  <c r="V46" i="2"/>
  <c r="T46" i="2"/>
  <c r="R46" i="2"/>
  <c r="AX69" i="2" l="1"/>
  <c r="AW69" i="2"/>
  <c r="AV69" i="2"/>
  <c r="AU69" i="2"/>
  <c r="AT69" i="2"/>
  <c r="N69" i="2"/>
  <c r="K69" i="2"/>
  <c r="I69" i="2"/>
  <c r="G69" i="2"/>
  <c r="AX68" i="2"/>
  <c r="AW68" i="2"/>
  <c r="AU68" i="2"/>
  <c r="AZ68" i="2" s="1"/>
  <c r="AT68" i="2"/>
  <c r="AY68" i="2" s="1"/>
  <c r="N68" i="2"/>
  <c r="K68" i="2"/>
  <c r="I68" i="2"/>
  <c r="G68" i="2"/>
  <c r="AX67" i="2"/>
  <c r="AW67" i="2"/>
  <c r="AU67" i="2"/>
  <c r="AZ67" i="2" s="1"/>
  <c r="AT67" i="2"/>
  <c r="AY67" i="2" s="1"/>
  <c r="N67" i="2"/>
  <c r="K67" i="2"/>
  <c r="I67" i="2"/>
  <c r="G67" i="2"/>
  <c r="AX66" i="2"/>
  <c r="AW66" i="2"/>
  <c r="AV66" i="2"/>
  <c r="AU66" i="2"/>
  <c r="AT66" i="2"/>
  <c r="N66" i="2"/>
  <c r="K66" i="2"/>
  <c r="I66" i="2"/>
  <c r="G66" i="2"/>
  <c r="AX65" i="2"/>
  <c r="AW65" i="2"/>
  <c r="AV65" i="2"/>
  <c r="AU65" i="2"/>
  <c r="AT65" i="2"/>
  <c r="N65" i="2"/>
  <c r="K65" i="2"/>
  <c r="I65" i="2"/>
  <c r="G65" i="2"/>
  <c r="AX64" i="2"/>
  <c r="AW64" i="2"/>
  <c r="AV64" i="2"/>
  <c r="AU64" i="2"/>
  <c r="AT64" i="2"/>
  <c r="N64" i="2"/>
  <c r="K64" i="2"/>
  <c r="I64" i="2"/>
  <c r="G64" i="2"/>
  <c r="AX63" i="2"/>
  <c r="AW63" i="2"/>
  <c r="AV63" i="2"/>
  <c r="AU63" i="2"/>
  <c r="AT63" i="2"/>
  <c r="N63" i="2"/>
  <c r="K63" i="2"/>
  <c r="I63" i="2"/>
  <c r="G63" i="2"/>
  <c r="AX62" i="2"/>
  <c r="AW62" i="2"/>
  <c r="AV62" i="2"/>
  <c r="AU62" i="2"/>
  <c r="AT62" i="2"/>
  <c r="N62" i="2"/>
  <c r="K62" i="2"/>
  <c r="I62" i="2"/>
  <c r="G62" i="2"/>
  <c r="AX61" i="2"/>
  <c r="AW61" i="2"/>
  <c r="AV61" i="2"/>
  <c r="AU61" i="2"/>
  <c r="AT61" i="2"/>
  <c r="N61" i="2"/>
  <c r="K61" i="2"/>
  <c r="I61" i="2"/>
  <c r="G61" i="2"/>
  <c r="AX60" i="2"/>
  <c r="AW60" i="2"/>
  <c r="AV60" i="2"/>
  <c r="AU60" i="2"/>
  <c r="AT60" i="2"/>
  <c r="N60" i="2"/>
  <c r="K60" i="2"/>
  <c r="I60" i="2"/>
  <c r="G60" i="2"/>
  <c r="AX59" i="2"/>
  <c r="AW59" i="2"/>
  <c r="AV59" i="2"/>
  <c r="AU59" i="2"/>
  <c r="AT59" i="2"/>
  <c r="N59" i="2"/>
  <c r="K59" i="2"/>
  <c r="I59" i="2"/>
  <c r="G59" i="2"/>
  <c r="AX58" i="2"/>
  <c r="AW58" i="2"/>
  <c r="AV58" i="2"/>
  <c r="AU58" i="2"/>
  <c r="AT58" i="2"/>
  <c r="N58" i="2"/>
  <c r="K58" i="2"/>
  <c r="I58" i="2"/>
  <c r="G58" i="2"/>
  <c r="AX57" i="2"/>
  <c r="AW57" i="2"/>
  <c r="AV57" i="2"/>
  <c r="AU57" i="2"/>
  <c r="AT57" i="2"/>
  <c r="N57" i="2"/>
  <c r="K57" i="2"/>
  <c r="I57" i="2"/>
  <c r="G57" i="2"/>
  <c r="AX56" i="2"/>
  <c r="AW56" i="2"/>
  <c r="AV56" i="2"/>
  <c r="AY56" i="2" s="1"/>
  <c r="P56" i="2"/>
  <c r="O56" i="2"/>
  <c r="N56" i="2"/>
  <c r="K56" i="2"/>
  <c r="I56" i="2"/>
  <c r="G56" i="2"/>
  <c r="AX55" i="2"/>
  <c r="AW55" i="2"/>
  <c r="AU55" i="2"/>
  <c r="AZ55" i="2" s="1"/>
  <c r="AT55" i="2"/>
  <c r="AY55" i="2" s="1"/>
  <c r="N55" i="2"/>
  <c r="K55" i="2"/>
  <c r="I55" i="2"/>
  <c r="G55" i="2"/>
  <c r="AX54" i="2"/>
  <c r="AW54" i="2"/>
  <c r="AV54" i="2"/>
  <c r="AU54" i="2"/>
  <c r="AT54" i="2"/>
  <c r="N54" i="2"/>
  <c r="K54" i="2"/>
  <c r="I54" i="2"/>
  <c r="G54" i="2"/>
  <c r="AX53" i="2"/>
  <c r="AW53" i="2"/>
  <c r="AV53" i="2"/>
  <c r="AU53" i="2"/>
  <c r="AT53" i="2"/>
  <c r="N53" i="2"/>
  <c r="K53" i="2"/>
  <c r="I53" i="2"/>
  <c r="G53" i="2"/>
  <c r="AA48" i="2"/>
  <c r="AJ45" i="2"/>
  <c r="AH45" i="2"/>
  <c r="AG45" i="2"/>
  <c r="AF45" i="2"/>
  <c r="AJ44" i="2"/>
  <c r="AH44" i="2"/>
  <c r="AG44" i="2"/>
  <c r="AF44" i="2"/>
  <c r="AJ43" i="2"/>
  <c r="AH43" i="2"/>
  <c r="AG43" i="2"/>
  <c r="AF43" i="2"/>
  <c r="AJ42" i="2"/>
  <c r="AH42" i="2"/>
  <c r="AG42" i="2"/>
  <c r="AF42" i="2"/>
  <c r="AJ41" i="2"/>
  <c r="AH41" i="2"/>
  <c r="AG41" i="2"/>
  <c r="AF41" i="2"/>
  <c r="AG40" i="2"/>
  <c r="AF40" i="2"/>
  <c r="AG39" i="2"/>
  <c r="AF39" i="2"/>
  <c r="AG38" i="2"/>
  <c r="AF38" i="2"/>
  <c r="AJ37" i="2"/>
  <c r="AH37" i="2"/>
  <c r="AG37" i="2"/>
  <c r="AF37" i="2"/>
  <c r="AJ36" i="2"/>
  <c r="AH36" i="2"/>
  <c r="AG36" i="2"/>
  <c r="AF36" i="2"/>
  <c r="AJ35" i="2"/>
  <c r="AH35" i="2"/>
  <c r="AG35" i="2"/>
  <c r="AF35" i="2"/>
  <c r="AG34" i="2"/>
  <c r="AF34" i="2"/>
  <c r="AG33" i="2"/>
  <c r="AF33" i="2"/>
  <c r="AG32" i="2"/>
  <c r="AF32" i="2"/>
  <c r="AG31" i="2"/>
  <c r="AF31" i="2"/>
  <c r="AJ30" i="2"/>
  <c r="AH30" i="2"/>
  <c r="AG30" i="2"/>
  <c r="AF30" i="2"/>
  <c r="AG29" i="2"/>
  <c r="AF29" i="2"/>
  <c r="AG28" i="2"/>
  <c r="AF28" i="2"/>
  <c r="AG27" i="2"/>
  <c r="AF27" i="2"/>
  <c r="AJ26" i="2"/>
  <c r="AH26" i="2"/>
  <c r="AG26" i="2"/>
  <c r="AF26" i="2"/>
  <c r="AJ25" i="2"/>
  <c r="AH25" i="2"/>
  <c r="AG25" i="2"/>
  <c r="AF25" i="2"/>
  <c r="AJ24" i="2"/>
  <c r="AH24" i="2"/>
  <c r="AG24" i="2"/>
  <c r="AF24" i="2"/>
  <c r="AJ23" i="2"/>
  <c r="AH23" i="2"/>
  <c r="AG23" i="2"/>
  <c r="AF23" i="2"/>
  <c r="AG22" i="2"/>
  <c r="AF22" i="2"/>
  <c r="AJ21" i="2"/>
  <c r="AH21" i="2"/>
  <c r="AG21" i="2"/>
  <c r="AF21" i="2"/>
  <c r="AG20" i="2"/>
  <c r="AF20" i="2"/>
  <c r="AJ19" i="2"/>
  <c r="AH19" i="2"/>
  <c r="AG19" i="2"/>
  <c r="AF19" i="2"/>
  <c r="AJ18" i="2"/>
  <c r="AH18" i="2"/>
  <c r="AG18" i="2"/>
  <c r="AF18" i="2"/>
  <c r="AJ17" i="2"/>
  <c r="AH17" i="2"/>
  <c r="AG17" i="2"/>
  <c r="AF17" i="2"/>
  <c r="AJ16" i="2"/>
  <c r="AH16" i="2"/>
  <c r="AG16" i="2"/>
  <c r="AF16" i="2"/>
  <c r="AJ15" i="2"/>
  <c r="AH15" i="2"/>
  <c r="AG15" i="2"/>
  <c r="AF15" i="2"/>
  <c r="AG14" i="2"/>
  <c r="AF14" i="2"/>
  <c r="AG13" i="2"/>
  <c r="AF13" i="2"/>
  <c r="AG12" i="2"/>
  <c r="AF12" i="2"/>
  <c r="AG11" i="2"/>
  <c r="AF11" i="2"/>
  <c r="AG10" i="2"/>
  <c r="AF10" i="2"/>
  <c r="AG9" i="2"/>
  <c r="AF9" i="2"/>
  <c r="AJ8" i="2"/>
  <c r="AH8" i="2"/>
  <c r="AG8" i="2"/>
  <c r="AF8" i="2"/>
  <c r="Y88" i="1"/>
  <c r="X88" i="1"/>
  <c r="Y87" i="1"/>
  <c r="X87" i="1"/>
  <c r="Y86" i="1"/>
  <c r="X86" i="1"/>
  <c r="Y85" i="1"/>
  <c r="X85" i="1"/>
  <c r="Y84" i="1"/>
  <c r="X84" i="1"/>
  <c r="Y83" i="1"/>
  <c r="X83" i="1"/>
  <c r="Y82" i="1"/>
  <c r="X82" i="1"/>
  <c r="Y81" i="1"/>
  <c r="X81" i="1"/>
  <c r="Y80" i="1"/>
  <c r="X80" i="1"/>
  <c r="Y79" i="1"/>
  <c r="X79" i="1"/>
  <c r="Y78" i="1"/>
  <c r="X78" i="1"/>
  <c r="Y77" i="1"/>
  <c r="X77" i="1"/>
  <c r="Y76" i="1"/>
  <c r="X76" i="1"/>
  <c r="Y75" i="1"/>
  <c r="X75" i="1"/>
  <c r="Y74" i="1"/>
  <c r="X74" i="1"/>
  <c r="Y73" i="1"/>
  <c r="X73" i="1"/>
  <c r="Y72" i="1"/>
  <c r="X72" i="1"/>
  <c r="Y64" i="1"/>
  <c r="X64" i="1"/>
  <c r="Y63" i="1"/>
  <c r="X63" i="1"/>
  <c r="Y62" i="1"/>
  <c r="X62" i="1"/>
  <c r="Y61" i="1"/>
  <c r="X61" i="1"/>
  <c r="Y60" i="1"/>
  <c r="X60" i="1"/>
  <c r="Y59" i="1"/>
  <c r="X59" i="1"/>
  <c r="Y58" i="1"/>
  <c r="X58" i="1"/>
  <c r="Y57" i="1"/>
  <c r="X57" i="1"/>
  <c r="Y56" i="1"/>
  <c r="X56" i="1"/>
  <c r="Y55" i="1"/>
  <c r="X55" i="1"/>
  <c r="Y54" i="1"/>
  <c r="X54" i="1"/>
  <c r="Y53" i="1"/>
  <c r="X53" i="1"/>
  <c r="Y52" i="1"/>
  <c r="X52" i="1"/>
  <c r="Y51" i="1"/>
  <c r="X51" i="1"/>
  <c r="Y50" i="1"/>
  <c r="X50" i="1"/>
  <c r="Y49" i="1"/>
  <c r="X49" i="1"/>
  <c r="Y48" i="1"/>
  <c r="X48" i="1"/>
  <c r="Y47" i="1"/>
  <c r="X47" i="1"/>
  <c r="Y46" i="1"/>
  <c r="X46" i="1"/>
  <c r="Y45" i="1"/>
  <c r="X45" i="1"/>
  <c r="Y44" i="1"/>
  <c r="X44" i="1"/>
  <c r="Y43" i="1"/>
  <c r="X43" i="1"/>
  <c r="Y42" i="1"/>
  <c r="X42" i="1"/>
  <c r="Y41" i="1"/>
  <c r="X41" i="1"/>
  <c r="Y40" i="1"/>
  <c r="X40" i="1"/>
  <c r="Y39" i="1"/>
  <c r="X39" i="1"/>
  <c r="Y38" i="1"/>
  <c r="X38" i="1"/>
  <c r="Y37" i="1"/>
  <c r="X37" i="1"/>
  <c r="Y36" i="1"/>
  <c r="X36" i="1"/>
  <c r="Y35" i="1"/>
  <c r="X35" i="1"/>
  <c r="Y34" i="1"/>
  <c r="X34" i="1"/>
  <c r="Y29" i="1"/>
  <c r="X29" i="1"/>
  <c r="Y25" i="1"/>
  <c r="X25" i="1"/>
  <c r="Y24" i="1"/>
  <c r="X24" i="1"/>
  <c r="Y23" i="1"/>
  <c r="X23" i="1"/>
  <c r="Y22" i="1"/>
  <c r="X22" i="1"/>
  <c r="Y18" i="1"/>
  <c r="X18" i="1"/>
  <c r="Y17" i="1"/>
  <c r="X17" i="1"/>
  <c r="Y16" i="1"/>
  <c r="X16" i="1"/>
  <c r="Y15" i="1"/>
  <c r="X15" i="1"/>
  <c r="Y14" i="1"/>
  <c r="X14" i="1"/>
  <c r="Y13" i="1"/>
  <c r="X13" i="1"/>
  <c r="Y11" i="1"/>
  <c r="X11" i="1"/>
  <c r="H8" i="1"/>
  <c r="H9" i="1"/>
  <c r="H10" i="1" s="1"/>
  <c r="H11" i="1" s="1"/>
  <c r="H12" i="1" s="1"/>
  <c r="Y7" i="1"/>
  <c r="X7" i="1"/>
  <c r="AY53" i="2"/>
  <c r="AZ59" i="2"/>
  <c r="AY57" i="2"/>
  <c r="AY61" i="2"/>
  <c r="AY65" i="2"/>
  <c r="AY54" i="2" l="1"/>
  <c r="AY59" i="2"/>
  <c r="AY63" i="2"/>
  <c r="AY69" i="2"/>
  <c r="AZ57" i="2"/>
  <c r="AZ60" i="2"/>
  <c r="AZ63" i="2"/>
  <c r="AZ64" i="2"/>
  <c r="AZ65" i="2"/>
  <c r="AZ69" i="2"/>
  <c r="AY64" i="2"/>
  <c r="AZ54" i="2"/>
  <c r="AZ61" i="2"/>
  <c r="AY58" i="2"/>
  <c r="AY62" i="2"/>
  <c r="AY66" i="2"/>
  <c r="AY60" i="2"/>
  <c r="AZ53" i="2"/>
  <c r="AZ66" i="2"/>
  <c r="AZ62" i="2"/>
  <c r="AZ58" i="2"/>
  <c r="AZ56" i="2"/>
</calcChain>
</file>

<file path=xl/comments1.xml><?xml version="1.0" encoding="utf-8"?>
<comments xmlns="http://schemas.openxmlformats.org/spreadsheetml/2006/main">
  <authors>
    <author>Autor</author>
  </authors>
  <commentList>
    <comment ref="T6" authorId="0">
      <text>
        <r>
          <rPr>
            <sz val="11"/>
            <color rgb="FF000000"/>
            <rFont val="Calibri"/>
            <family val="2"/>
          </rPr>
          <t>Ecologia:
Número de personas que requieren el servicio</t>
        </r>
      </text>
    </comment>
    <comment ref="V6" authorId="0">
      <text>
        <r>
          <rPr>
            <sz val="11"/>
            <color rgb="FF000000"/>
            <rFont val="Calibri"/>
            <family val="2"/>
          </rPr>
          <t>Ecologia:
Cabecera municipal</t>
        </r>
      </text>
    </comment>
    <comment ref="X6" authorId="0">
      <text>
        <r>
          <rPr>
            <sz val="11"/>
            <color rgb="FF000000"/>
            <rFont val="Calibri"/>
            <family val="2"/>
          </rPr>
          <t>Comparativa entre la población objetivo contra la población beneficiada</t>
        </r>
      </text>
    </comment>
    <comment ref="Y6" authorId="0">
      <text>
        <r>
          <rPr>
            <sz val="11"/>
            <color rgb="FF000000"/>
            <rFont val="Calibri"/>
            <family val="2"/>
          </rPr>
          <t>Comparativa entre la población total contra la población beneficiada</t>
        </r>
      </text>
    </comment>
    <comment ref="T71" authorId="0">
      <text>
        <r>
          <rPr>
            <sz val="11"/>
            <color rgb="FF000000"/>
            <rFont val="Calibri"/>
            <family val="2"/>
          </rPr>
          <t>Ecologia:
Número de personas que requieren el servicio</t>
        </r>
      </text>
    </comment>
    <comment ref="V71" authorId="0">
      <text>
        <r>
          <rPr>
            <sz val="11"/>
            <color rgb="FF000000"/>
            <rFont val="Calibri"/>
            <family val="2"/>
          </rPr>
          <t>Ecologia:
Cabecera municipal</t>
        </r>
      </text>
    </comment>
    <comment ref="X71" authorId="0">
      <text>
        <r>
          <rPr>
            <sz val="11"/>
            <color rgb="FF000000"/>
            <rFont val="Calibri"/>
            <family val="2"/>
          </rPr>
          <t>Comparativa entre la población objetivo contra la población beneficiada</t>
        </r>
      </text>
    </comment>
    <comment ref="Y71" authorId="0">
      <text>
        <r>
          <rPr>
            <sz val="11"/>
            <color rgb="FF000000"/>
            <rFont val="Calibri"/>
            <family val="2"/>
          </rPr>
          <t>Comparativa entre la población total contra la población beneficiada</t>
        </r>
      </text>
    </comment>
  </commentList>
</comments>
</file>

<file path=xl/comments2.xml><?xml version="1.0" encoding="utf-8"?>
<comments xmlns="http://schemas.openxmlformats.org/spreadsheetml/2006/main">
  <authors>
    <author>Autor</author>
  </authors>
  <commentList>
    <comment ref="AH7" authorId="0">
      <text>
        <r>
          <rPr>
            <sz val="11"/>
            <color rgb="FF000000"/>
            <rFont val="Calibri"/>
            <family val="2"/>
          </rPr>
          <t>Ecologia:
Número de personas que requieren el servicio</t>
        </r>
      </text>
    </comment>
    <comment ref="AY52" authorId="0">
      <text>
        <r>
          <rPr>
            <sz val="11"/>
            <color rgb="FF000000"/>
            <rFont val="Calibri"/>
            <family val="2"/>
          </rPr>
          <t>Ecologia:
Número de personas que requieren el servicio</t>
        </r>
      </text>
    </comment>
    <comment ref="O56" authorId="0">
      <text>
        <r>
          <rPr>
            <sz val="9"/>
            <color indexed="81"/>
            <rFont val="Tahoma"/>
            <family val="2"/>
          </rPr>
          <t xml:space="preserve">
52 SEMANAS AL AÑO POR 5 DIAS A LA SEMANA
</t>
        </r>
      </text>
    </comment>
    <comment ref="P56" authorId="0">
      <text>
        <r>
          <rPr>
            <sz val="9"/>
            <color indexed="81"/>
            <rFont val="Tahoma"/>
            <family val="2"/>
          </rPr>
          <t xml:space="preserve">
52 SEMANAS AL AÑO POR 5 DIAS A LA SEMANA
</t>
        </r>
      </text>
    </comment>
  </commentList>
</comments>
</file>

<file path=xl/sharedStrings.xml><?xml version="1.0" encoding="utf-8"?>
<sst xmlns="http://schemas.openxmlformats.org/spreadsheetml/2006/main" count="2153" uniqueCount="677">
  <si>
    <t>MUNICIPIO DE APASEO EL GRANDE, GUANAJUATO</t>
  </si>
  <si>
    <t>(escudo de la administracion)</t>
  </si>
  <si>
    <t>Programa Operativo Anual 2021</t>
  </si>
  <si>
    <t>UMBRAL</t>
  </si>
  <si>
    <t>INTÉRVALO (%)</t>
  </si>
  <si>
    <t>ROJO</t>
  </si>
  <si>
    <t>0 - 59</t>
  </si>
  <si>
    <t>FORMATO 1: CEDULA DE REGISTRO Y CONTROL DE PROGRAMA PRESUPUESTAL</t>
  </si>
  <si>
    <t>AMARILLO</t>
  </si>
  <si>
    <t>60 - 99</t>
  </si>
  <si>
    <t>VERDE</t>
  </si>
  <si>
    <t>EJE</t>
  </si>
  <si>
    <t>CLAVE ESTRATEGIA</t>
  </si>
  <si>
    <t>CLAVE</t>
  </si>
  <si>
    <t>ACCION</t>
  </si>
  <si>
    <t>INDICADORES Pp</t>
  </si>
  <si>
    <t>No meta</t>
  </si>
  <si>
    <t>META ANUAL</t>
  </si>
  <si>
    <t>PROGRAMA PRESUPUESTAL</t>
  </si>
  <si>
    <t>CLAVE FUNCIONAL</t>
  </si>
  <si>
    <t>DIRECCION O AREA</t>
  </si>
  <si>
    <t>SUBPROGRAMA</t>
  </si>
  <si>
    <t>NUMERO</t>
  </si>
  <si>
    <t>ACTIVIDADES</t>
  </si>
  <si>
    <t>UNIDAD DE MEDIDA</t>
  </si>
  <si>
    <t>NOMBRE Y CARGO DEL RESPONSABLE</t>
  </si>
  <si>
    <t>VALUACION ESTIMADA
(Lo que se desea lograr)</t>
  </si>
  <si>
    <t>AMENAZAS PARA INICIAR O CONTINUAR EL PROGRAMA</t>
  </si>
  <si>
    <t xml:space="preserve">POBLACION TOTAL </t>
  </si>
  <si>
    <t>POBLACION POTENCIAL</t>
  </si>
  <si>
    <t>POBLACION OBJETIVO</t>
  </si>
  <si>
    <t>POBLACION BENEFICIADA</t>
  </si>
  <si>
    <t>% POBLACIÓN BENEFICIADA ANUAL</t>
  </si>
  <si>
    <t>% POBLACION BENEFICIADA EN RELACIÓN A LA POBLACIÓN POTENCIAL</t>
  </si>
  <si>
    <t>SEMAFORO DE RESULTADOS</t>
  </si>
  <si>
    <t>EVALUACIÓN DE ACTIVIDADES  
- (R) REALIZADO  
- (NR)NO REALIZADO 
- (P)PROCESO</t>
  </si>
  <si>
    <t>2.1.1.1</t>
  </si>
  <si>
    <t xml:space="preserve"> Atender de manera integral los casos de violencia intrafamiliar</t>
  </si>
  <si>
    <t xml:space="preserve"> Numero de casos de violencia intrafamiliar</t>
  </si>
  <si>
    <t>S0019</t>
  </si>
  <si>
    <t>Atencion integral a NNA en situaciones de vulnerabilidad</t>
  </si>
  <si>
    <t>2.6.8</t>
  </si>
  <si>
    <t xml:space="preserve">Atencion integral a NNA en situciones de vulnerabilidad </t>
  </si>
  <si>
    <t>Prevencion, proteccion atencion y orientacion de posible vulneracionde los derechos de los N.N.A total de usuarios atendidos</t>
  </si>
  <si>
    <t>2.2.1.1.1.1</t>
  </si>
  <si>
    <t xml:space="preserve">*Atencion a denuncias        *Medidas de proteccion             </t>
  </si>
  <si>
    <t>Numero de denuncias</t>
  </si>
  <si>
    <t>Incrementar el númeo se usuarios atendidos diariamente, con la finalidad de disminuir el número de denuncias generadas por la población.</t>
  </si>
  <si>
    <t>Retraso de atencion para las denuncias generadas y letargo en el avance del mismo.</t>
  </si>
  <si>
    <t>P</t>
  </si>
  <si>
    <t>Restitucion de derechos vulnerados de N.N.A</t>
  </si>
  <si>
    <t>2.2.1.1.1.2</t>
  </si>
  <si>
    <t xml:space="preserve">*Registros         *Aapoyos juridicos  psicologicos social              </t>
  </si>
  <si>
    <t xml:space="preserve">Acelerar los procesos de restitución de derechos a tráves de la coordinación con otros organismos públicos. </t>
  </si>
  <si>
    <t>El desinteres del usuario puede retrasar o perder el proceso de restitución, se tendría que volver a iniciar.</t>
  </si>
  <si>
    <t>R</t>
  </si>
  <si>
    <t xml:space="preserve"> Reestablecer a los niños, niñas, adolescentes del municipio, sus derechos que le fueron violentados</t>
  </si>
  <si>
    <t>numero de niños violentados</t>
  </si>
  <si>
    <t>*Apoyos de prevencion, contencion y atencion para N.N.A</t>
  </si>
  <si>
    <t>2.2.1.1.1.3</t>
  </si>
  <si>
    <t xml:space="preserve">*Atencion a denuncias     *Medidas de proteccion    *Platicas      *Becas </t>
  </si>
  <si>
    <t>Menores atendidos</t>
  </si>
  <si>
    <t>Abarcar toda la población de NNA del municipio, para tutelar y brindar la atención necesaria para evitar la vulneración de sus derechos.</t>
  </si>
  <si>
    <t>La inasisencia del usuario que tutela a los NNA, provocaría a futuro una vulneración a los derechos de NNA</t>
  </si>
  <si>
    <t xml:space="preserve"> Atender legal y socialmente a menores, mujeres y ancianos, en materia familiar y de asistencia</t>
  </si>
  <si>
    <t>Numero de asesorías legales en materia familiar y de asistencia</t>
  </si>
  <si>
    <t>*Registros    *Matrimonios                     *actas de matrimonio   * acesorias judiciaales</t>
  </si>
  <si>
    <t>2.2.1.1.1.4</t>
  </si>
  <si>
    <t xml:space="preserve">*Registros      *Apoyos juridicos  </t>
  </si>
  <si>
    <t>jornadas rehalizadas</t>
  </si>
  <si>
    <t>Atender a la población más vulnerable del Municipio sobre orientación jurídica y regularización del estado civil, sin costo.</t>
  </si>
  <si>
    <t>La inasistencia del usuario, lo hace perder la oportunidad de parovechar los servicios.</t>
  </si>
  <si>
    <t>*actividades de colaboracion con autoridades jurisdiccionales e instituciones publcas</t>
  </si>
  <si>
    <t>2.2.1.1.1.5</t>
  </si>
  <si>
    <t>*Convenios  *Dictamen sociales y pscologicos   *Audencias en juzgados</t>
  </si>
  <si>
    <t>Casos</t>
  </si>
  <si>
    <t xml:space="preserve">Poroteger en su totalidad los derechos de NNA, en procesos jurisdiccionales, así como tutelar en todo momento los mismos. </t>
  </si>
  <si>
    <t>No ser notificados legalmente por parte de las autoridades.</t>
  </si>
  <si>
    <t>Atencion pscologia abierta</t>
  </si>
  <si>
    <t>2.21.1.1.6</t>
  </si>
  <si>
    <t>*Diagnostico                       *tratamiento                       *seguimiento</t>
  </si>
  <si>
    <t>personas atendidas</t>
  </si>
  <si>
    <t>Ofertar terapia psicologica a toda la poblacion para lograr que la salud mental este al alcance de todos</t>
  </si>
  <si>
    <t>Enfermedades economicas , poca formacion continua del personal</t>
  </si>
  <si>
    <t xml:space="preserve"> Implementar un programa con acciones preventivas y asistenciales con la finalidad de disminuir la incidencia de embarazos en adolescentes</t>
  </si>
  <si>
    <r>
      <t xml:space="preserve"> Incidencia de casos de embarazos en Adolescentes/ </t>
    </r>
    <r>
      <rPr>
        <sz val="11"/>
        <color rgb="FFFF0000"/>
        <rFont val="Calibri"/>
        <family val="2"/>
        <scheme val="minor"/>
      </rPr>
      <t>Cambio metas</t>
    </r>
  </si>
  <si>
    <t>S0004</t>
  </si>
  <si>
    <t xml:space="preserve">  RED MOVIL</t>
  </si>
  <si>
    <t>Impartir platicas, taller capacitaciones en relacion a los componenetes de autocuidado de la salud , recreacion y manejo del tiempo libre, gestion , espacios habilitables sustentables , alimentacion correcta y local, emoconimica solidaria y sustentabilidad</t>
  </si>
  <si>
    <t>* Platicas           *Conferncias                          * aplicación de (protocolos de prevencion  )      en coordinación con otras areas             *   DIFUSION        * REFERENCIAS</t>
  </si>
  <si>
    <t>disminuir casos de embarazos</t>
  </si>
  <si>
    <t>Difundir informacion enfocada a la prevencion de riesgos psicosociales a los que estan expuestos los niños, niñas y adolescentes con el objetivo de otorgales herramientoas reales que permita tener un desarrollo integral optimo y saludable</t>
  </si>
  <si>
    <t>2.2.1.1</t>
  </si>
  <si>
    <t xml:space="preserve"> efectuar platicas motivacionales para los alumnos de secundaria para que continuen sus estudios de nivel medio superior</t>
  </si>
  <si>
    <t>Numero de estudiantes beneficiados con platicas motivacionales</t>
  </si>
  <si>
    <t xml:space="preserve"> RED MOVIL</t>
  </si>
  <si>
    <t>*Desarrollo de competencias de habilidades paraentales</t>
  </si>
  <si>
    <t>2.2.2.1.1.2</t>
  </si>
  <si>
    <t xml:space="preserve">* Platicas            *Conferencias                              * aplicación de (protocolos de prevencion  )  en coordinación con otras areas                                                    *  Difusion                                             * Referencias   </t>
  </si>
  <si>
    <t>Estudiantes beneficioados</t>
  </si>
  <si>
    <t>*un niño difusor</t>
  </si>
  <si>
    <t>2.2.2.1.1.3</t>
  </si>
  <si>
    <t>*capacitaciones</t>
  </si>
  <si>
    <t>Un niñom difusor</t>
  </si>
  <si>
    <t>Cumplir la meta estimada y asi lograr que los niños conozcan sobre sus derechos</t>
  </si>
  <si>
    <t>El acceso a la institucion , ya que se realizan platicas y actividades ludicas para exponer los derechos de las niñas, niños y adolescentes dentro de las diferentes instituciones</t>
  </si>
  <si>
    <t>2.1.1.2</t>
  </si>
  <si>
    <t xml:space="preserve"> Gestionar atención integral para las personas agresivas, depresivas o con problemas de drogadicción y alcoholismo, así como a sus familias</t>
  </si>
  <si>
    <t xml:space="preserve">Numero de personas Vulnerables  gestionadas para atencion integral </t>
  </si>
  <si>
    <t>S0020</t>
  </si>
  <si>
    <t>Supremacía y prioridad de la niñez apasense</t>
  </si>
  <si>
    <t>padron de instituciones de apoyo * protocolo de ingreso  *orientacion familiar</t>
  </si>
  <si>
    <t>Personas atendidas</t>
  </si>
  <si>
    <t>Atender de manera integral a los adultos mayores</t>
  </si>
  <si>
    <t>Numero de adultos mayores atendidos</t>
  </si>
  <si>
    <t>S0014</t>
  </si>
  <si>
    <t>Rescatando Corazones</t>
  </si>
  <si>
    <t>CAPACITACION DE PROMOTORAS</t>
  </si>
  <si>
    <t>2.2.1.1.2.1</t>
  </si>
  <si>
    <t>*Capacitar constantemente a promotoras para el cuidado de personas adultas mayores en  comunidades y cabecera municipal</t>
  </si>
  <si>
    <t>CAPACITACIONES OTORGADAS</t>
  </si>
  <si>
    <t>CAPACITAR A LAS PROMOTORAS</t>
  </si>
  <si>
    <t>DESINTERES O IIRESPONSABILIDAD DE LAS PROMOTORAS</t>
  </si>
  <si>
    <t>ACTIVACION FISICA Y RECREACION DEL ADULTO MAYOR</t>
  </si>
  <si>
    <t>2.2.1.1.2.2</t>
  </si>
  <si>
    <t xml:space="preserve">*Grupos de adultos mayores incorporados al Centro gerontologico. Visitas de los mismos al Centro Gerontologico y visitas a las comunidades para el seguimiento respectivo                                                     * Activacion fisica y cachibol en los diferentes grupos.         * Excursiones y salidas recreativas de los grupos                                                                        </t>
  </si>
  <si>
    <t>personas adultas mayores atendidas</t>
  </si>
  <si>
    <t>LLEVAR DIFERENTES ACTIVIDADES FISICAS Y CULTURALES A LOS A. MAYORES</t>
  </si>
  <si>
    <t>DESINTERES DE LOS A. M , FALTA OPORTUNIDADES , APOYOS, CONTINGENCIAS EXTERNAS</t>
  </si>
  <si>
    <t>ATENCION A LA SALUD DEL ADULTO MAYOR</t>
  </si>
  <si>
    <t>2.2.1.1.2.3</t>
  </si>
  <si>
    <t>*Canalizaciones para campañas Auditivas y visuales a traves de la Coordinacion de Discapacidad                                          *Programa Grandes sonrisas con Dif Estatal a traves de campañas Dentales</t>
  </si>
  <si>
    <t>LLEVAR CAMPAÑAS DE LENTES, OIDO Y DENTADURA A LOS A.MAYORES</t>
  </si>
  <si>
    <t>FALTA DE INTERES DE LOS A. MAYORES, FALTA DE APOYO DE INSTITUCIONES, CIERRE DE PROGRAMAS</t>
  </si>
  <si>
    <t>DIFUSION DERECHOS DEL ADULTO MAYOR</t>
  </si>
  <si>
    <t>2.2.1.1.2.4</t>
  </si>
  <si>
    <t>* Platicas acerca de los Derechos de las personas Adultas Mayores                                                                         * Actividades para dar a conocer el envejecimiento activo y participativo del adulto mayor</t>
  </si>
  <si>
    <t>platicas y/o actividades realizadas</t>
  </si>
  <si>
    <t>DIFUSION DE LOS DERECHOS DE A.MAYORES</t>
  </si>
  <si>
    <t>FALTA DE APOYO DE LAS INSTITUCIONES, FALTA DE INTERES DE LA GENTE</t>
  </si>
  <si>
    <t xml:space="preserve"> Fortalecer la inclusión familiar y social del adulto mayor</t>
  </si>
  <si>
    <t xml:space="preserve"> numero de acciones de inclusión social para el adulto mayor implementado</t>
  </si>
  <si>
    <t>CREDENCIALIZACION DE ADULTOS MAYORES</t>
  </si>
  <si>
    <t>2.2.1.1.2.5</t>
  </si>
  <si>
    <t>*Otorgar credencial de INAPAM a personas de 60 años en adelante en cabecera municipal y comunidades</t>
  </si>
  <si>
    <t>OTORGAR CREDENCIALES DE INAPAM A LOS A.M</t>
  </si>
  <si>
    <t>FALTA DE INTERES DE LA POBLACION, CIERRE DEL PROGRAMA</t>
  </si>
  <si>
    <t>VINCULACION INTERINSTITUCIONAL</t>
  </si>
  <si>
    <t>2.2.1.1.2.6</t>
  </si>
  <si>
    <t>* Proyectos productivos gestionados ante DIF Estatal         * Integrar al adulto mayor en situaciòn de abandono            * Integrar a los adultos mayores en su nucleo familiar de manera activa y participativa                                                       * Donativo de la Empresa Covemex con verdura congelada. * Conseguir donativo de empresas Soriana y Aurrera para apoyar a los adultos mayores que lo requieran</t>
  </si>
  <si>
    <t>GESTIONAR PROYECTOS PRODUCTIVOS Y DONATIVOS PARA LOS A. M</t>
  </si>
  <si>
    <t>FALTA DE APOYO DE INSTITUCIONES, CIERRE DE PROGRAMAS</t>
  </si>
  <si>
    <t>ABUELITO CUENTAME UN CUENTO</t>
  </si>
  <si>
    <t>2.2.1.1.2.7</t>
  </si>
  <si>
    <t xml:space="preserve">* Programa mensual en donde los Adultos Mayores conviven con niños de tercero de primaria, contando historias y leyendas tradicionales.                                                                        </t>
  </si>
  <si>
    <t>actividades realizadas</t>
  </si>
  <si>
    <t>CONVIVENCIA ENTRE A. MAYORES Y NIÑOS Y NIÑAS DEL MUNICIPIO</t>
  </si>
  <si>
    <t>FALTA DE APOYO DE INSTITUCIONES EDUCATIVAS, CONTINGENCIAS EXTERNAS</t>
  </si>
  <si>
    <t>CONVENIOS CON ESTABLECIMIENTOS</t>
  </si>
  <si>
    <t>2.2.1.1.2.8</t>
  </si>
  <si>
    <t xml:space="preserve">* generar y alcanzar convenios con establecimientos del municipio que otorguen descuento a los adultos mayores                                                                     </t>
  </si>
  <si>
    <t>convenios firmados</t>
  </si>
  <si>
    <t>CONVENIOS CON DIFERENTES ESTABLECIMIENTOS DEL MUNICIPIO PARA DESCUENTOS PARA LOS A. MAYORES</t>
  </si>
  <si>
    <t>CIERRE DEL PROGRAMA, FALTA DE INTERES DE LOS ESTABLECIMIENTOS PARA FIRMA DE CONVENIOS</t>
  </si>
  <si>
    <t xml:space="preserve"> Implentar acciones que aseguren que las personas con discapacidad se integren plenamente al desarrollo.</t>
  </si>
  <si>
    <t>Numero de personas con discapacidad incluidas al mercado laboral</t>
  </si>
  <si>
    <t>S0013</t>
  </si>
  <si>
    <t>Por un Apaseo Incluyente</t>
  </si>
  <si>
    <t>* Valpar      *Laboral</t>
  </si>
  <si>
    <t>2.2.1.1.2.3.1</t>
  </si>
  <si>
    <t xml:space="preserve">*Programa de inclusion de las personas vulnerables </t>
  </si>
  <si>
    <t>personas on discapacidad incluidas al mercado laboral</t>
  </si>
  <si>
    <t>Cambio cultural en relación al tema de inclusión.</t>
  </si>
  <si>
    <t>Falta de empoderamiento de la persona con discapacidad evitando el compromiso por parte de ellos.</t>
  </si>
  <si>
    <t>Atender a personas vulnerables con alguna discapacidad fisica</t>
  </si>
  <si>
    <t>Numero de personas atendidas con alguna discapacidad fisica</t>
  </si>
  <si>
    <t>Apoyo Municipal</t>
  </si>
  <si>
    <t>2.2.1.1.2.4.2</t>
  </si>
  <si>
    <t>Atencion solicitudes que se presenten</t>
  </si>
  <si>
    <t xml:space="preserve">Cubrir con la mayoría de las solicitudes realizadas por las personas en situación de vulnerabilidad para mejorar sus condiciones de vida.  </t>
  </si>
  <si>
    <t>Falta de compromiso por parte del solicitante al entregar la documentación requerida.</t>
  </si>
  <si>
    <t>Apoyo Estatal</t>
  </si>
  <si>
    <t>2.2.1.1.2.4.3</t>
  </si>
  <si>
    <t>Personas Beneficiadas</t>
  </si>
  <si>
    <t>Lili Rodriguez</t>
  </si>
  <si>
    <t>Realización de adecuada gestión para obtener el mayor número de apoyos y poder brindárselos a las personas vulnerables.</t>
  </si>
  <si>
    <t>Retiro de apoyo por parte del SDIFEG</t>
  </si>
  <si>
    <t>apoyo traslados</t>
  </si>
  <si>
    <t>2.2.1.1.2.4.4</t>
  </si>
  <si>
    <t>Apoyar a las personas con mayor vulnerabilidad para que reciban los servicios médicos esenciales.</t>
  </si>
  <si>
    <t>Retiro de unidades sin ruta fija. (vehículo adaptado)</t>
  </si>
  <si>
    <t xml:space="preserve">Credencializacion   </t>
  </si>
  <si>
    <t>2.2.1.1.2.4.5</t>
  </si>
  <si>
    <t>Brindar la credencial a las personas con discapacidad para que tengan una identificación oficial y puedan tener un mejor desarrollo en la sociedad.</t>
  </si>
  <si>
    <t>Falta de compromiso por parte de la persona al entregar su documentación y acudir a la institución al así requerirlo.</t>
  </si>
  <si>
    <t>Apoyo Visual</t>
  </si>
  <si>
    <t>2.2.1.1.2.4.6</t>
  </si>
  <si>
    <t>Brindar apoyo a las personas solicitantes para que acudan a su valoración a Silao.</t>
  </si>
  <si>
    <t>Falta de agenda de citas por parte de CEREVI y falta de compromiso por parte del solicitante.</t>
  </si>
  <si>
    <t>Apoyo Audio</t>
  </si>
  <si>
    <t>2.2.1.1.2.4.7</t>
  </si>
  <si>
    <t>Brindar apoyo a las personas solicitantes para que acudan a su valoración.</t>
  </si>
  <si>
    <t>Falta de agenda de citas por parte de la institución receptora y falta de compromiso por parte del solicitante.</t>
  </si>
  <si>
    <t>Apoyo Alfabetizacion</t>
  </si>
  <si>
    <t>2.2.1.1.2.4.8</t>
  </si>
  <si>
    <t>Alfabetizar a la mayor cantidad de personas sordas del municipio para brindarles herramientas esenciales para su desarrollo.</t>
  </si>
  <si>
    <t>Falta de interés de las personas para ingresar y permanecer en las clases.</t>
  </si>
  <si>
    <t xml:space="preserve"> Proporcionar servicios asistenciales a personas con enfermedades cronico-degenerativas</t>
  </si>
  <si>
    <t>Numero de personas con enfermedades cronicas-degenerativas beneficiadas</t>
  </si>
  <si>
    <t>*-Atencion a personas con discapacidad motriz</t>
  </si>
  <si>
    <t>2.2.1.1.2.5.1</t>
  </si>
  <si>
    <t>Proporcionar servicios de asisitencia social, de habilitacion, de rehabilitacion y de inclusion a toda la poblacion vulnerable que acuda al DIF Municipal  en el area</t>
  </si>
  <si>
    <t>Victor  Ernesto Oliva</t>
  </si>
  <si>
    <t>Se requiere lograr que el paciente vuelva a tener todas las habilidades,capacidades,funciones que por alguna patologia desminuyeran o perdieran</t>
  </si>
  <si>
    <t>Las inacistencias de los pacientes a sus sesiones de terapia</t>
  </si>
  <si>
    <t xml:space="preserve"> Realizar gestión para desentralización para el area de rehabilitación</t>
  </si>
  <si>
    <t>Proyecto para la construccion de un centro de rehabilitacion</t>
  </si>
  <si>
    <t xml:space="preserve">*Proyectos especiales </t>
  </si>
  <si>
    <t>2.2.1.1.2.8.2</t>
  </si>
  <si>
    <t xml:space="preserve">rebicion de aspecto tecnicos hacercamineto con empresas </t>
  </si>
  <si>
    <t>Que se logre la gestion para el proyecto</t>
  </si>
  <si>
    <t>Que no lo autorize  y que no este en las posibilidades que se realice</t>
  </si>
  <si>
    <t>Brindar asistencia social a traves del acceso a alimentos y educación nutricional a menores vulnerables en edad escolar</t>
  </si>
  <si>
    <t xml:space="preserve"> Numero de menores beneficiados con alimentos y educación nutricional</t>
  </si>
  <si>
    <t>S0015</t>
  </si>
  <si>
    <t xml:space="preserve">Familias Sanas y Bien Alimentadas </t>
  </si>
  <si>
    <t>2.6.5</t>
  </si>
  <si>
    <t xml:space="preserve">Familas Sanas y bien alimenatdas </t>
  </si>
  <si>
    <t>Desayunos Escolares Modalidad dotacion de insumos alimentaria s para la preparacion de comida fria</t>
  </si>
  <si>
    <t>2.2.1.1.21.1.1</t>
  </si>
  <si>
    <t>Dotacion de insumos alimentario frios durante los dias habiles del ciclo escolar , que consta de una racion diaria de cereal integral , y una fruta deshidratada y una leche descremada</t>
  </si>
  <si>
    <t>Gestionar</t>
  </si>
  <si>
    <t>Las fechas de entrega por parte de DIF ESTATAL estan diferidas y por consecuete pueden llegarse a atrasar hasta por 4 meses.</t>
  </si>
  <si>
    <t>Contribuir  al acceso de alimentos inocuos y nutritivos a la poblacion sujeta de asistencia alimentaria ,preferentemente en espacios alimentariosy acompañados de orientacion alimentaria,aseguramiento de la calidad y produccion de alimentos.</t>
  </si>
  <si>
    <t>Desayuno Escolares Modalidad dotacion de insumos alimentarias para la preparacion de comida caliente</t>
  </si>
  <si>
    <t>2.2.1.1.2.1.1.2</t>
  </si>
  <si>
    <t>Asistencia Alimentaria a personas y grupos de atencion prioritaria , espacios alimentarios fuera de escuelas</t>
  </si>
  <si>
    <t>2.2.1.1.2.1.1.3</t>
  </si>
  <si>
    <t>Platicas</t>
  </si>
  <si>
    <t>Asistencias alimentarias a personas y grupos de atencion prioritaria. Estancias infantil(2-5 Años 11 meses</t>
  </si>
  <si>
    <t>2.2.1.1.2.1.1.4</t>
  </si>
  <si>
    <t>Asistencia Alimentaria durante los primeros mil dias de vida . 1 estancia infantil(6-12 meses)</t>
  </si>
  <si>
    <t>2.2.1.1.2.1.1.5</t>
  </si>
  <si>
    <t>Asistencia Alimentaria durante los primeros mil dias de vida estancias infantiles (12-24)</t>
  </si>
  <si>
    <t>2.2.1.1.2.1.1.6</t>
  </si>
  <si>
    <t>2.1.1.3</t>
  </si>
  <si>
    <t xml:space="preserve"> Apoyar a madres vulnerables que tengan la necesidad de salir a trabajar y dejar a sus hijos pequeños</t>
  </si>
  <si>
    <t>Numero de infantes en guarderia</t>
  </si>
  <si>
    <t>S0017</t>
  </si>
  <si>
    <t>Primera Infancia : Un Buen Comienzo</t>
  </si>
  <si>
    <t>2.5.1</t>
  </si>
  <si>
    <t>Educacion y calidad para todos los menores</t>
  </si>
  <si>
    <t>2.2.1.1.3.1.0.1</t>
  </si>
  <si>
    <t>Brindar asistencia educativa , cuidado a los menores , alimentacion</t>
  </si>
  <si>
    <t>Cumplir con la demanda social con respecto al servicio educativo</t>
  </si>
  <si>
    <t>Numero de infantes registrados</t>
  </si>
  <si>
    <t>2.2.2.1.1.2.2</t>
  </si>
  <si>
    <t>Brindar asistencial educativa , cuidado a los menores , alimentacion</t>
  </si>
  <si>
    <t xml:space="preserve"> Cumplir con los lineamientos establecidos para dar un servicio seguro y completo a los menores</t>
  </si>
  <si>
    <t>Numero de Preescolares registrados por parte del Gobierno Municipal</t>
  </si>
  <si>
    <t>S0018</t>
  </si>
  <si>
    <t>Aprendizaje de calidad en la niñez</t>
  </si>
  <si>
    <t>2.2.2.1.1.1.1</t>
  </si>
  <si>
    <t>Brindar una educacion a alumnos con escasos recursos</t>
  </si>
  <si>
    <t>Los aprendizajes esperados al 100% durante el ciclo escolar 2019-2020</t>
  </si>
  <si>
    <t>Falta de material didactico necesario por parte de los padres de familia para realizar las actividades dentro del aula</t>
  </si>
  <si>
    <t>Fortalecer a la familia en el desarrollo y participacion comunitaria y social</t>
  </si>
  <si>
    <t>Numero de programas y /o acciones para el fortalecimiento a la familia en el desarrollo y participacion comunitaria y social implementados</t>
  </si>
  <si>
    <t>E0003</t>
  </si>
  <si>
    <t>Direccion</t>
  </si>
  <si>
    <t>DIF-Direccion</t>
  </si>
  <si>
    <t>* Acciones     *Despensas   *Medicamento                  *Apoyos en gestion con empresas</t>
  </si>
  <si>
    <t>2.2.1.1.2.7.1</t>
  </si>
  <si>
    <t>Familias Beneficiadas</t>
  </si>
  <si>
    <t>Contribuir estabilidad y armonia en las familias vulnerables</t>
  </si>
  <si>
    <t>Falta de recuersos fisicos economicos</t>
  </si>
  <si>
    <t>1.2.1.1</t>
  </si>
  <si>
    <t xml:space="preserve">Mejorar los procedimientos de recaudación de ingresos. </t>
  </si>
  <si>
    <t>Porcentaje de autonomía financiera en el municipio.</t>
  </si>
  <si>
    <t>Eficacia en la recaudacion de los ingresos propios</t>
  </si>
  <si>
    <t>E0002</t>
  </si>
  <si>
    <t>CONTABILIDAD</t>
  </si>
  <si>
    <t>1.5.2</t>
  </si>
  <si>
    <t>DIF-CONTABILIDAD</t>
  </si>
  <si>
    <t>Recaudacion ingresos propios.</t>
  </si>
  <si>
    <t>1.2.1.1.1.1.</t>
  </si>
  <si>
    <t>Revisar los ingresos registrados en sistema contacad y pasarlos a SAP</t>
  </si>
  <si>
    <t>polizas ingresos</t>
  </si>
  <si>
    <t xml:space="preserve">  C. Juana Avila Hdez</t>
  </si>
  <si>
    <t>ingresos conciliados</t>
  </si>
  <si>
    <t>que no se capturen bien los conceptos de los ingresos</t>
  </si>
  <si>
    <t>Aplicar la ley de manera adecuada e infraccionar por incumplimiento de la misma.</t>
  </si>
  <si>
    <t xml:space="preserve">Medidas de vigilancia implementadas para el cumplimiento de las disposiciones legales. </t>
  </si>
  <si>
    <t>Implementar 3 acciones de vigilancia para el cumplimiento de las disposiciones</t>
  </si>
  <si>
    <t>1.2.1.1.2.2</t>
  </si>
  <si>
    <t>Recepcion de pagos, control y registro sap y deposito en cuenta bancaria</t>
  </si>
  <si>
    <t>conciliacion estado de cuenta</t>
  </si>
  <si>
    <t>estados de cuenta conciliados</t>
  </si>
  <si>
    <t>diferencias entre registro y estado bancario</t>
  </si>
  <si>
    <t xml:space="preserve">Proponer al H. Ayuntamiento actualización de tarifas en los ingresos propios del Municipio. </t>
  </si>
  <si>
    <t xml:space="preserve"> Propuestas al H. Ayuntamiento para actualización de modificación de Tarifas a los ingresos. </t>
  </si>
  <si>
    <t xml:space="preserve">Presentar un proyecto de Nuevas tarifas de ingresos. </t>
  </si>
  <si>
    <t>1.2.1.1.3.3</t>
  </si>
  <si>
    <t>Se envio pronostico de ingresos al H. Ayuntamiento en tiempo con un incremento en 3.5%, publicandolo en Periodico Oficial.</t>
  </si>
  <si>
    <t>tabla de ingresos</t>
  </si>
  <si>
    <t>actualizacion de tarifas de ingresos</t>
  </si>
  <si>
    <t>Negativas de H. Ayuntamiento</t>
  </si>
  <si>
    <t xml:space="preserve">Instaurar un sistema de control de Recursos financieros evitando inadecuada administración de los recursos financieros. </t>
  </si>
  <si>
    <t xml:space="preserve"> Mecanismos de control de recursos financieros implementados</t>
  </si>
  <si>
    <t xml:space="preserve">Ejecutar acciones de control de recursos financieros. </t>
  </si>
  <si>
    <t>1.2.1.1.4.4</t>
  </si>
  <si>
    <t xml:space="preserve">1.- emision de recibos de ingresos.  2.- depósitos realizado en institucion bancaria. 3.- conciliaciones de los ingresos   </t>
  </si>
  <si>
    <t>Falta de controles para tener la informacion completa.</t>
  </si>
  <si>
    <t xml:space="preserve"> Gestionar ante instancias Estatales y Federales Recursos para el Municipio. </t>
  </si>
  <si>
    <t xml:space="preserve">Gestiones efectuadas para obtener más recursos al municipio. </t>
  </si>
  <si>
    <t xml:space="preserve">8.     Realizar 8 gestiones al año ante instancias federales, estatales y Sector privado.  </t>
  </si>
  <si>
    <t>I</t>
  </si>
  <si>
    <t>?</t>
  </si>
  <si>
    <t>1.2.1.1.5.5</t>
  </si>
  <si>
    <t>Gestion en varias instituciones para la obtencion de ayudas para la comunidad, en fechas especiales</t>
  </si>
  <si>
    <t>numero de gestiones efectuadas</t>
  </si>
  <si>
    <t>Directora General, Coordinacion General</t>
  </si>
  <si>
    <t>Incrementar los apoyos de los diferentes sectores.</t>
  </si>
  <si>
    <t>no se realicen las gestiones pertinentes en tiempo y forma.</t>
  </si>
  <si>
    <t>p</t>
  </si>
  <si>
    <t>1.2.1.2</t>
  </si>
  <si>
    <t>1. Priorizar el gasto público</t>
  </si>
  <si>
    <t xml:space="preserve"> Presupuesto de Egresos según instrumentos de Planeación, elaborado.</t>
  </si>
  <si>
    <t xml:space="preserve">  Elaborar el Presupuesto de Egresos con priorización a los programas de  mayor impacto. </t>
  </si>
  <si>
    <t>Programa control del Gasto Público</t>
  </si>
  <si>
    <t>1.2.1.2.5.1.</t>
  </si>
  <si>
    <t>Se realiza Presupuesto Egresos por área y por programas</t>
  </si>
  <si>
    <t>presupuesto</t>
  </si>
  <si>
    <t>una optimizacion de presupuesto.</t>
  </si>
  <si>
    <t>no tener la informacion de las areas para priorizar su gasto</t>
  </si>
  <si>
    <t>2. Establecer un mecanismo adecuado para calendarizar los pagos de nómina y proveedores de acuerdo a la solvencia económica</t>
  </si>
  <si>
    <t xml:space="preserve">Calendarización del Gasto público implementado. </t>
  </si>
  <si>
    <t>Elaborar un calendario de Gasto público.</t>
  </si>
  <si>
    <t>1.2.1.2.7.7</t>
  </si>
  <si>
    <t>Calendarizacion de dias de pago de nómina, asi como días de recepcion y pago a proveedores, y se establece que pagos mayores a 2,000.00 seran con transferencia.</t>
  </si>
  <si>
    <t>NOMINA</t>
  </si>
  <si>
    <t>ESPERANZA ACOSTA</t>
  </si>
  <si>
    <t>Nomina quincenal pagada</t>
  </si>
  <si>
    <t>no contar con las incidencias en tiempo</t>
  </si>
  <si>
    <t>1.2.1.1.6.2.</t>
  </si>
  <si>
    <t>POLIZAS</t>
  </si>
  <si>
    <t>Pago por transferenica o cheque en tiempo</t>
  </si>
  <si>
    <t>Falta de informacion para el pago o de comprobacion</t>
  </si>
  <si>
    <t xml:space="preserve">3. Establecer un sistema de control y registro del gasto público apegado al presupuesto de Egresos autorizado y a los momentos contables. </t>
  </si>
  <si>
    <t>3.     Control y registro del gasto público implementado.</t>
  </si>
  <si>
    <t>control presupuestal actualizado</t>
  </si>
  <si>
    <t>1.2.1.1.7.1.</t>
  </si>
  <si>
    <t>El gasto se captura en el sistema SAP para que los presupuestos de cada departamento se afecten y generen reportes de lo real en presupuesto</t>
  </si>
  <si>
    <t>la informacion actualizada sap</t>
  </si>
  <si>
    <t>no se cuente con la informacion en  SAP</t>
  </si>
  <si>
    <t>4. Establecer  lineamientos para el ejercicio del gasto público</t>
  </si>
  <si>
    <t xml:space="preserve">4.     Lineamientos para el ejercicio del gasto público implementado. </t>
  </si>
  <si>
    <t xml:space="preserve">4.     Cumplir al 100% los lineamientos del gasto público. </t>
  </si>
  <si>
    <t>2.2.1.1.1.1.</t>
  </si>
  <si>
    <t>Elaborar los lineamientos donde se especifique que el gasto debe estar justificado, simpre dando a conocer en primera instancia a Direccion quien es el encargado de autorizar, y apegandose a  los tiempos y formas de pago</t>
  </si>
  <si>
    <t>Lineamientos de Racionalidad, Austeridad y Disciplina Presupuestal</t>
  </si>
  <si>
    <t>Cumplir en un momento con toda la comprobacion del gasto</t>
  </si>
  <si>
    <t>Realizar gastos a comprobar y se atrase en obtener la documentacion</t>
  </si>
  <si>
    <t xml:space="preserve">5. Modificar el presupuesto de egresos de acuerdo al  pronóstico de ingresos del municipio </t>
  </si>
  <si>
    <t xml:space="preserve">5.     Presupuesto de Egresos modificado. </t>
  </si>
  <si>
    <t>Cumplir al 100% de las solicitudes de modificación</t>
  </si>
  <si>
    <t>Revision de los gastos vs presupuesto y realizar proyecto para pasar la modificacion</t>
  </si>
  <si>
    <t>proyecto de modificacion de ppto</t>
  </si>
  <si>
    <t>Tener conocimiento con anticipacion de un gasto no contemplado en el ppto</t>
  </si>
  <si>
    <t>no tener conocimiento de algun gasto sin ppto</t>
  </si>
  <si>
    <t>1.2.1.3</t>
  </si>
  <si>
    <t>6. Llevar un control actualizado de los bienes muebles e inmuebles adquiridos por el municipio</t>
  </si>
  <si>
    <t xml:space="preserve">6.     Inventario de bienes muebles e inmuebles actualizado. </t>
  </si>
  <si>
    <t xml:space="preserve">6.     Efectuar 2 revisiones de inventario de bienes muebles e inmuebles al año. </t>
  </si>
  <si>
    <t>Programa control del Patrimonio</t>
  </si>
  <si>
    <t>2.1.1.1.3.1.</t>
  </si>
  <si>
    <t>Se elabora un calendario de visitas a las direcciones, para actualizar el inventario 2 veces al año</t>
  </si>
  <si>
    <t>calendario</t>
  </si>
  <si>
    <t>Tener actualizado el inventario</t>
  </si>
  <si>
    <t>Que no se lleve la revision fisica contra  relacion de bienes</t>
  </si>
  <si>
    <t>1. Elaborar estados financieros y documentos necesarios para dar cumplimiento a la ley General de contabilidad Gubernamental.</t>
  </si>
  <si>
    <t>1.     Estados financieros elaborados</t>
  </si>
  <si>
    <t xml:space="preserve">1.     Publicar cada trimestre los estados Financieros para dar cumplimiento a la LGCG. </t>
  </si>
  <si>
    <t>Programa control administrativo</t>
  </si>
  <si>
    <t>2.1.1.2.1.1.</t>
  </si>
  <si>
    <t>Los estados financieros se suben a la pagina WEB por rubro y por trimestre</t>
  </si>
  <si>
    <t>publicacion en pagina WEB</t>
  </si>
  <si>
    <t>No solicitar o no realizar la publicacion por falta de informacion</t>
  </si>
  <si>
    <t xml:space="preserve">2. Informar al H. Ayuntamiento la situación real de las finanzas públicas Municipales para toma de decisiones. </t>
  </si>
  <si>
    <t xml:space="preserve">2.     Informes de estados Financieros presentados. </t>
  </si>
  <si>
    <t>4 informes trimestrales de la informacion financiera</t>
  </si>
  <si>
    <t>2.1.1.2.2.1.</t>
  </si>
  <si>
    <t>Se realiza la revision pertinenete, conciliaciones, polizas y Estados Financieros, se agrega acuse SIRET</t>
  </si>
  <si>
    <t>estados financieros</t>
  </si>
  <si>
    <t>Cumplir con LGCG en tiempo y forma</t>
  </si>
  <si>
    <t>atrasos en la realizacion de los estados financieros</t>
  </si>
  <si>
    <t>3. Entrega de cuenta pública integrada en tiempo y forma.</t>
  </si>
  <si>
    <t xml:space="preserve">3.     Cuenta pública entregada en tiempo y forma. </t>
  </si>
  <si>
    <t>3.     Elaborar, integrar y entregar una cuenta Pública Anual</t>
  </si>
  <si>
    <t>2.1.1.2.3.1</t>
  </si>
  <si>
    <t>Elaborar en tiempo y conforme a los linamientos  que marca el CONAC su envio en tiempo a Tesoreria, para que se envia a ASEG</t>
  </si>
  <si>
    <t>cuenta pública</t>
  </si>
  <si>
    <t>Presentar en tiempo y forma la Cuenta Publica</t>
  </si>
  <si>
    <t>No realizar los registro pertinentes a tiempo.</t>
  </si>
  <si>
    <t xml:space="preserve">4. Publicar periódicamente información clara y precisa del uso y destino de los recursos del municipio para conocimiento de la ciudadanía. </t>
  </si>
  <si>
    <t xml:space="preserve">4.     Mecanismos de transparencia en el manejo de los recursos públicos  implementados. </t>
  </si>
  <si>
    <t xml:space="preserve">4.     Proporcionar trimestralmente información del destino de los recursos públicos. </t>
  </si>
  <si>
    <t>2.1.1.2.4.1</t>
  </si>
  <si>
    <t>Se realiza la elaboracion de los formatos de transparencia correspondiente.</t>
  </si>
  <si>
    <t>no contar con la informacion que se necesita.</t>
  </si>
  <si>
    <t>1.2.1.4</t>
  </si>
  <si>
    <t xml:space="preserve">1.     Implementar el sistema contable SAP para registrar todos los movimientos y momentos contables del municipio. </t>
  </si>
  <si>
    <t>1.     Sistema contable SAP operando</t>
  </si>
  <si>
    <t xml:space="preserve">1.     Implementar al 100% el sistema contable SAP. </t>
  </si>
  <si>
    <t>1.2.1.4.1.1.</t>
  </si>
  <si>
    <t>se realiza los registro de acuerdo a los lineamientos del CONAC, para lo cual se cuenta el sistema SAP.</t>
  </si>
  <si>
    <t>sistema SAP</t>
  </si>
  <si>
    <t xml:space="preserve">Realizar todos los registros en el SAP para tener toda la informacion </t>
  </si>
  <si>
    <t>No contar con la coneccion adecuada para vincularse al SAP</t>
  </si>
  <si>
    <t>1.2.4.1</t>
  </si>
  <si>
    <t>4. Elaborar manual induccion de prosesoa de nuevo  ingreso</t>
  </si>
  <si>
    <t>4. manual de induccion de personal de nuevo ingreso</t>
  </si>
  <si>
    <t>administracion publica con desempeño y profesionalismo</t>
  </si>
  <si>
    <t>1.2.4.1.1</t>
  </si>
  <si>
    <t>Elaboral el manual de induccion</t>
  </si>
  <si>
    <t>un manual</t>
  </si>
  <si>
    <t>6. actualizar e implementar el reglamento interno de trabajo del personal</t>
  </si>
  <si>
    <t>Reglameto interno de trabajo actualizado</t>
  </si>
  <si>
    <t>actualizar el reglamento</t>
  </si>
  <si>
    <t>Un reglamento</t>
  </si>
  <si>
    <t>1.2.4.2</t>
  </si>
  <si>
    <t>Mejorar el proceso de adquisiciones y optimizar los recursos financieros para ortogar lo necesario para el desarrollo de las funciones de los servidores publicos</t>
  </si>
  <si>
    <t>manual de procedimientos para compras y adquisiciones implementadado</t>
  </si>
  <si>
    <t>1.2.4.2.1</t>
  </si>
  <si>
    <t>Elaborar manual y aprobacion de manual</t>
  </si>
  <si>
    <t>un manual  de procesos</t>
  </si>
  <si>
    <t xml:space="preserve">% POBLACIÓN BENEFICIADA ANUAL / POBLACION OBJETIVO </t>
  </si>
  <si>
    <t>1.2.1.1.1.2</t>
  </si>
  <si>
    <t>1.2.1.1.2.1.</t>
  </si>
  <si>
    <t>1.2.1.1.3</t>
  </si>
  <si>
    <t>1.2.1.1.4.1.</t>
  </si>
  <si>
    <t>1.2.1.1.5.1.</t>
  </si>
  <si>
    <t>1.2.1.1.6.1.</t>
  </si>
  <si>
    <t>1.2.14</t>
  </si>
  <si>
    <t xml:space="preserve">AVANCE FISICO Y FINANCIERO DE LOS PROGRAMAS PRESUPUESTARIOS </t>
  </si>
  <si>
    <t xml:space="preserve">FORMATO 2.- AVANCE FISICO Y FINANCIERO DE LOS PROGRAMAS PRESUPUESTARIOS </t>
  </si>
  <si>
    <t>DATOS DE PROGRAMA DE GOBIERNO MUNICIPAL</t>
  </si>
  <si>
    <t>INFORMACIÓN ANUAL DEL PROGRAMA</t>
  </si>
  <si>
    <t>ESCENARIO</t>
  </si>
  <si>
    <t>DATOS GENERALES DE LA META</t>
  </si>
  <si>
    <t xml:space="preserve">DESCRIPCION DE ACTIVIDADES 2DO TRIMESTRE </t>
  </si>
  <si>
    <t>AVANCE FINANCIERO (AVANCE PARTIDAS PRESUPUESTAL DE EGRESOS)</t>
  </si>
  <si>
    <t>AVANCE FISICO</t>
  </si>
  <si>
    <t>% AVANCE FINANCIERO DE EGRESOS</t>
  </si>
  <si>
    <t>% AVANCE FISICO DE METAS</t>
  </si>
  <si>
    <t>RESULTADOS</t>
  </si>
  <si>
    <t>CLAVE Pp</t>
  </si>
  <si>
    <t>CUENTA CON MIR</t>
  </si>
  <si>
    <t>No. meta</t>
  </si>
  <si>
    <t>FECHA INICIO Y TERMINO</t>
  </si>
  <si>
    <t>LOCALIZACION DEL AREA/ZONA DE EJECUCION</t>
  </si>
  <si>
    <t>LINEA BASE DEL AÑO 2019</t>
  </si>
  <si>
    <t>CANTIDAD DE LA META ANUAL</t>
  </si>
  <si>
    <t>Alcanzado 1er y 2do trim-21</t>
  </si>
  <si>
    <t>JULIO(Cantidad)</t>
  </si>
  <si>
    <t>JULIO (Descripción)</t>
  </si>
  <si>
    <t>AGOSTO (Cantidad)</t>
  </si>
  <si>
    <t>APROBADO</t>
  </si>
  <si>
    <t>MODIFICADO</t>
  </si>
  <si>
    <t>DEVENGADO</t>
  </si>
  <si>
    <t>EJERCIDO</t>
  </si>
  <si>
    <t>POR EJERCER</t>
  </si>
  <si>
    <t>PROGRAMADO</t>
  </si>
  <si>
    <t xml:space="preserve">MODIFICADO </t>
  </si>
  <si>
    <t>ALCANZADO</t>
  </si>
  <si>
    <t>DEVENGADO/aprobado</t>
  </si>
  <si>
    <t>DEVENGADO/MODIFICADO</t>
  </si>
  <si>
    <t>ALCANZADO/PROGRAMADO</t>
  </si>
  <si>
    <t>ALCANZADO/MODIFICADO</t>
  </si>
  <si>
    <t>SEMAFORO</t>
  </si>
  <si>
    <t>EVIDENCIAS</t>
  </si>
  <si>
    <t>EN PROCESO</t>
  </si>
  <si>
    <t>Plan de Restitucion, Vulneracion de Derechos , Asesorias Juridicas Canalizaciones, Visitas de Seguimiento</t>
  </si>
  <si>
    <t>*Listados      *fotos</t>
  </si>
  <si>
    <t>1.2.1.1.1.2.2</t>
  </si>
  <si>
    <t>Valoracion Inicial, Seguimiento Psicologico, Convivencias Supervisadas</t>
  </si>
  <si>
    <t>Investigacion social, Actividades de Asesoria Social, Orientacion Psicologica</t>
  </si>
  <si>
    <t>Campaña de Registr Civil de las Personas,  casos Urgentes , solicitudes Ingreadas</t>
  </si>
  <si>
    <t xml:space="preserve">Peritajes Convinios, Coadyuvancias Juzgadis, Acompañamiento Ministerio Publico, canalizaciones </t>
  </si>
  <si>
    <t xml:space="preserve">Psicologia atencion en Individual l, adulto Mayor, Lenguaje, grupales </t>
  </si>
  <si>
    <t>RED MOVIL</t>
  </si>
  <si>
    <t>Red Movil</t>
  </si>
  <si>
    <t>Impartir platicas, tallereso capacitaciones en relacion a los componenetes de autocuidado de la salud , recreacion y manejo del tiempo libre, gestion , espacios habilitables sustentables , alimentacion correcta y local, emoconimica solidaria y sustentabilidad</t>
  </si>
  <si>
    <t>SI</t>
  </si>
  <si>
    <t>Inclusion social a personas con discapacidad  en situacion de vulnerabilidad</t>
  </si>
  <si>
    <t>Otorgar apoyos asistenciales a  personas con discapacidad y personas en situacion de vulnerabiliddad</t>
  </si>
  <si>
    <t>Proporcionar traslados a servicios medicos a personas con discapacidad y en situacion de vulnerabilidada</t>
  </si>
  <si>
    <t>Proporcionar identificacion oficial a personas con discapacidad</t>
  </si>
  <si>
    <t xml:space="preserve">Entrega de Credencial de Discapacidad </t>
  </si>
  <si>
    <t xml:space="preserve">Recibiendo Expedientes para cita con Dra. </t>
  </si>
  <si>
    <t>Proporcionar traslados a su revision visual cuando son pacientes por primera vez</t>
  </si>
  <si>
    <t xml:space="preserve">Espera de cita </t>
  </si>
  <si>
    <t>Proporcionar  traslados y acompañamiento a su valoracion auditiva y al seguimiento</t>
  </si>
  <si>
    <t>Brindar secciones semanales de alfabetizacion a personas sordomudos</t>
  </si>
  <si>
    <t xml:space="preserve">Gestionar    </t>
  </si>
  <si>
    <t xml:space="preserve">Familas Sanas y bien alimenatadas </t>
  </si>
  <si>
    <t xml:space="preserve">Realizar recibos de entrega.Listas de asistencia   Elaboracion de paquete de insumos.                               Carga y descarga de insumos en los 40 planteles autorizados correspondiente al mes de entrega  Enero 2021 que se plasma en la distribucion que envia DIF Estatal.         Actualizacion de padrones.  </t>
  </si>
  <si>
    <t>N/A</t>
  </si>
  <si>
    <t>Personas con discapacidad y adulto mayor atendidos</t>
  </si>
  <si>
    <t xml:space="preserve">Familas Sanas y bien alimenaadas </t>
  </si>
  <si>
    <t>Primera infancia: un buen comienzo</t>
  </si>
  <si>
    <t>Aprendizaje de calidad  en la niñez</t>
  </si>
  <si>
    <t>Direccion General</t>
  </si>
  <si>
    <t>No</t>
  </si>
  <si>
    <t>DIF- Direccion general</t>
  </si>
  <si>
    <t>Programa de asistencia social a familias vulnerables</t>
  </si>
  <si>
    <t>Familias beneficiadas</t>
  </si>
  <si>
    <t>30 despensas, 10 apoyo de leche, 5 apoyo pañales, 10 apoyo medicamento, 2 recurso economico,  en Comunidades y Cabecera</t>
  </si>
  <si>
    <t>35 apoyo despensa, 6 apoyo leche, 2 apayo pañales, 8 apoyo medicamneto, 5 recuersos economicos, alimentos 46 en Comunidades y cabecera</t>
  </si>
  <si>
    <t>28 despensas, 3 apoyo leche, 3 apoyo pañales, 12 apoyo medicamento, 3 recuersos economicos, 35 alimentos NNA . En Comunidades y Cabecera</t>
  </si>
  <si>
    <t>total del trimest</t>
  </si>
  <si>
    <t xml:space="preserve">DESCRIPCION DE ACTIVIDADES 1ER TRIMESTRE </t>
  </si>
  <si>
    <t>CANTIDAD DE LA META ANUAL 2020</t>
  </si>
  <si>
    <t>Enero (Cantidad)</t>
  </si>
  <si>
    <t>Enero (Descripción)</t>
  </si>
  <si>
    <t>Febrero (Cantidad)</t>
  </si>
  <si>
    <t>Febrero (Descripción)</t>
  </si>
  <si>
    <t>Marzo (Cantidad)</t>
  </si>
  <si>
    <t>MARZO (descripcion)</t>
  </si>
  <si>
    <t>Abril (Cantidad)</t>
  </si>
  <si>
    <t>ABRIL (Descripción)</t>
  </si>
  <si>
    <t>Mayo (Cantidad)</t>
  </si>
  <si>
    <t>Mayo (Descripción)</t>
  </si>
  <si>
    <t>Junio (Cantidad)</t>
  </si>
  <si>
    <t>Junio (descripcion)</t>
  </si>
  <si>
    <t>AGOSTO (Descripción)</t>
  </si>
  <si>
    <t>SEP (descripcion)</t>
  </si>
  <si>
    <t>ingresos de diferentes servicios ofertados</t>
  </si>
  <si>
    <t>Reportes y recibos foliados</t>
  </si>
  <si>
    <t>Se revisan los ingresos conceptos varios, contra bancos y vs sap</t>
  </si>
  <si>
    <t>Reporte conciliacion bancaria</t>
  </si>
  <si>
    <t>Se elabora la tabla de ingresos para presentar el anteproyecto con nuevas tarifas</t>
  </si>
  <si>
    <t>oficio, correo, peridico oficial</t>
  </si>
  <si>
    <t>Se revisan los ingresos  conceptos varios, contra bancos</t>
  </si>
  <si>
    <t>reportes recibos y edos cta.</t>
  </si>
  <si>
    <t>se realiza un presupuesto de egresos por areas y programa</t>
  </si>
  <si>
    <t>documento aprobado</t>
  </si>
  <si>
    <t>se realizan pagos semanales y pago de nomina catorcenal</t>
  </si>
  <si>
    <t>nominas, polizas</t>
  </si>
  <si>
    <t>reporte de nominas, polizas egresos</t>
  </si>
  <si>
    <t>informe trimestral</t>
  </si>
  <si>
    <t>informes</t>
  </si>
  <si>
    <t>documento elaborado y autorizado</t>
  </si>
  <si>
    <t>documento</t>
  </si>
  <si>
    <t>solicitud y proyecciones de presupuestos</t>
  </si>
  <si>
    <t>documentos</t>
  </si>
  <si>
    <t xml:space="preserve">revision de inventarios </t>
  </si>
  <si>
    <t>carpeta inventarios</t>
  </si>
  <si>
    <t xml:space="preserve">se realiza la captura y conciliaciones </t>
  </si>
  <si>
    <t>Estados Financieros</t>
  </si>
  <si>
    <t>se da a cononcer avance cuenta publica</t>
  </si>
  <si>
    <t>avance Cuenta Pública</t>
  </si>
  <si>
    <t>1 (2020)</t>
  </si>
  <si>
    <t>Se integra la cuenta publica 2020 para ser entregada a la ASEG</t>
  </si>
  <si>
    <t>cuenta publica</t>
  </si>
  <si>
    <t>1(2020)</t>
  </si>
  <si>
    <t>Se da cumplimento con la ley de contabilidad gubernamental y Transparencia, subiendo la informacin de los Estados financieros en la pagina WEB y Plataforma de Transparencia</t>
  </si>
  <si>
    <t>1(2021)</t>
  </si>
  <si>
    <t>2(2021)</t>
  </si>
  <si>
    <t>3(2021)</t>
  </si>
  <si>
    <t>Finanzas sube la informacion del presupuesto de Egresos al sismeta SAP una vez que se ve publicaco en el Periodico oficial de la federacion</t>
  </si>
  <si>
    <t>Una vez que Finanzas subre el presupuesto al sistema SAP, se empieza a realzar pagos y el sistema se alimenta con las modificaciones y pagos que se realizan dia con dia</t>
  </si>
  <si>
    <t>Enero a Diciembre 2021</t>
  </si>
  <si>
    <t>Cabecera Municipal y Comunidades del Municipio.</t>
  </si>
  <si>
    <t>Municipio de Apaseo el Grande, Gto.</t>
  </si>
  <si>
    <t>Ingresos de diferentes servicios ofertados</t>
  </si>
  <si>
    <t>DESCRIPCION DE ACTIVIDADES 3ER TRIMESTRE</t>
  </si>
  <si>
    <t>OCTUBRE (Cantidad)</t>
  </si>
  <si>
    <t>OCTUBRE (Descripción)</t>
  </si>
  <si>
    <t>NOVIEMBRE (Cantidad)</t>
  </si>
  <si>
    <t>NOVIEMBRE (Descripción)</t>
  </si>
  <si>
    <t>DICIEMBRE (Cantidad)</t>
  </si>
  <si>
    <t>DICIEMBRE (descripcion)</t>
  </si>
  <si>
    <t xml:space="preserve">DESCRIPCION DE ACTIVIDADES 4TO TRIMESTRE </t>
  </si>
  <si>
    <t>SEP (Cantidad)</t>
  </si>
  <si>
    <t>ALCANZADO / PROGRAMADO</t>
  </si>
  <si>
    <t>ALCANZADO / MODIFICADO</t>
  </si>
  <si>
    <t>DEVENGADO / MODIFICADO</t>
  </si>
  <si>
    <t>DEVENGADO / APROBADO</t>
  </si>
  <si>
    <t>Coordinador Lic. Antonio de Jesus Alanis Robles.</t>
  </si>
  <si>
    <t>Atención Psicologica abierta</t>
  </si>
  <si>
    <t>*Lic. Lorena Maldonado Estrella            * Lic. Benita Malagón Galvan</t>
  </si>
  <si>
    <t xml:space="preserve">  RED MOVIL     se cambio a sipinna</t>
  </si>
  <si>
    <t>Desayunos Escolares Modalidad dotacion de insumos alimentarios para la preparacion de comida fria</t>
  </si>
  <si>
    <t xml:space="preserve">Realizar recibos de entrega, listas de asistencia, Elaboracion de paquete de insumos.                               Carga y descarga de insumos en los 37 planteles autorizados correspondiente al mes de entrega  Octubre - Noviembre 2021 que se plasma en la distribución que envia DIF Estatal.         Actualización de padrones.  </t>
  </si>
  <si>
    <t xml:space="preserve">Realizar recibos de entrega, listas de asistencia,  Elaboración de paquete de insumos.                               Carga y descarga de insumos en los 37 planteles autorizados correspondiente al mes de entrega  julio-agosto -septiembre 2021 (remanente) y diciembre 2021 - enero 2022 que se plasma en la distribución que envia DIF Estatal.         Actualización de padrones.  </t>
  </si>
  <si>
    <t xml:space="preserve">Realizar recibos de entrega, listas de asistencia.  Elaboración de paquete de insumos.                               Carga y descarga de insumos en los  planteles autorizados correspondiente al periodo julio - agosto 2021 (remanente) que se plasma en la distribución que envia DIF Estatal.         Actualización de padrones.  </t>
  </si>
  <si>
    <t xml:space="preserve">Realizar recibos de entrega, listas de asistencia.    Elaboración de paquete de insumos.                               Carga y descarga de insumos en los planteles autorizados correspondiente al mes de entrega  Septiembre - Octubre 2021 que se plasma en la distribución que envia DIF Estatal.         Actualización de padrones.  </t>
  </si>
  <si>
    <t xml:space="preserve">Realizar recibos de entrega, listas de asistencia.    Elaboración de paquete de insumos.                               Carga y descarga de insumos en los  planteles autorizados correspondiente al mes de entrega  Noviembre - Diciembre 2021  que se plasma en la distribución que envia DIF Estatal.         Actualización de padrones.  </t>
  </si>
  <si>
    <t xml:space="preserve">Realizar recibos de entrega, listas de asistencia.    Elaboración de paquete de insumos.                               Carga y descarga de insumos en los 6 planteles autorizados correspondiente al mes de entrega  Septiembre - Octubre 2021 que se plasma en la distribución que envia DIF Estatal.         Actualización de padrones.  </t>
  </si>
  <si>
    <t xml:space="preserve">Realizar recibos de entrega, listas de asistencia.    Elaboración de paquete de insumos.                               Carga y descarga de insumos en los 6 planteles autorizados correspondiente al mes de entrega Noviembre - Diciembre 2021 que se plasma en la distribución que envía DIF Estatal.         Actualización de padrones.  </t>
  </si>
  <si>
    <t xml:space="preserve">Realizar recibos de entrega, listas de asistencia.    Elaboración de paquete de insumos.                               Carga y descarga de insumos en los 4 planteles autorizados correspondiente al mes de entrega  Septiembre - Octubre 2021 que se plasma en la distribución que envía DIF Estatal.         Actualización de padrones.  </t>
  </si>
  <si>
    <t xml:space="preserve">Realizar recibos de entrega, listas de asistencia.     Elaboración de paquete de insumos.                               Carga y descarga de insumos en los 4 planteles autorizados correspondiente al mes de entrega Noviembre - Diciembre 2021 que se plasma en la distribución que envía DIF Estatal.         Actualización de padrones.  </t>
  </si>
  <si>
    <t xml:space="preserve">Realizar recibos de entrega, listas de asistencia.    Elaboración de paquete de insumos.                               Carga y descarga de insumos en los 2 planteles autorizados correspondiente al mes de entrega  Mayo - Junio 2021 que se plasma en la distribución que envía DIF Estatal.         Actualización de padrones.  </t>
  </si>
  <si>
    <t xml:space="preserve">Realizar recibos de entrega, listas de asistencia.    Elaboración de paquete de insumos.                               Carga y descarga de insumos en los 3 planteles autorizados correspondiente al mes de entrega  Septiembre 2021 que se plasma en la distribución que envía DIF Estatal.         Actualización de padrones.  </t>
  </si>
  <si>
    <t xml:space="preserve">Realizar recibos de entrega, listas de asistencia.    Elaboración de paquete de insumos.                               Carga y descarga de insumos en los 2 planteles autorizados correspondiente al mes de entrega  Septiembre 2021 que se plasma en la distribución que envía DIF Estatal.         Actualización de padrones.  </t>
  </si>
  <si>
    <t>Sesiones de atención a personas con discapacidad motríz  de cabecera y comunidades.</t>
  </si>
  <si>
    <t>personas con discapacidad incluidas al mercado laboral</t>
  </si>
  <si>
    <t>Se gestiono con las empresas la inclusión laboral, no hubo respuesta de parte de las personas con discapacidad.</t>
  </si>
  <si>
    <t>Servicio Dental</t>
  </si>
  <si>
    <t>Gestión de (80) apoyos para silla de reuedas, andaderas y bastones, (132) Servicio Dental.</t>
  </si>
  <si>
    <t>Gestión de apoyo para sillas de ruedas, andaderas, bastones y servicio dental.</t>
  </si>
  <si>
    <t>11 Sillas de ruedas, 13 paquetes de pañales, 2 andaderas, 7 medicamentos y entrega de agua pisa.</t>
  </si>
  <si>
    <t>Gestión de apoyo a Campaña Invernal.</t>
  </si>
  <si>
    <t>Entrega de 410 cobijas el 16 de diciembre, gestión de apoyo de 150 juguetes para menores de edad con discapacidad.</t>
  </si>
  <si>
    <t>Hospital Pediátrico León, Hospital de alta especialidad León, IMSS León T1, Hospital de alta especialidad de Celaya, Hospital general de Irapuato, Rehabilitación a Celaya IMSS y Rehabilitación en el SMDIF Apaseo el Grande.</t>
  </si>
  <si>
    <t>Hospital Pediátrico León, Hospital de alta especialidad León, IMSS León T1, Hospital de alta especialidad de Celaya, Hospital general de Irapuato, Rehabilitación a Celaya IMSS y Rehabilitación en el SMDIF Apaseo el Grande, México y Guadalajara.</t>
  </si>
  <si>
    <t>Cierre de ciclo</t>
  </si>
  <si>
    <t>Consulta de pacientes subsecuentes.</t>
  </si>
  <si>
    <t xml:space="preserve">Consulta de pacientes subsecuentes. </t>
  </si>
  <si>
    <t>Visita de comunidades para promotoria de atención a personas con discapacidad: La Labor, La Palma y San Jose Agua Azul.</t>
  </si>
  <si>
    <t>Espera de citas.</t>
  </si>
  <si>
    <t>*Realización de planeaciones para los niños de clases a distancia, *Realización de actividades para trabajar del 4 al 18 de octubre. *Realización de actividades ¨día mundial de la alimentación¨, *Atención a los niños del gropo 1 2°A, 2°B, 3°A Y 3°B, *Revisión de actividades para los laumnos que estyan trabajando en casa, *Recepción de documentos para el ciclo escolar 2021-2022, *Llenado de formato de estadistica F911, *Inicio de captura en el sistema del SISPE, *Realización de actividades del día de la raza, *Correción de las actas de mesa directiva, *Reunión con docentes para dar aviso sobre las capturas, *Información  a las maestras de los centros comunitarios (inscripciones a primaria), *Supervisión de planeaciones a las docentes, *Firmas de actas constitutivas, *Realización de oficios para acuerdos de los padres de familia. *Escaneo de las actas de los  8 centros comunitarios, *Entrega de documentos  en oficina de USAE (baje de los alumnos), *Entrega de actas constitutivas a CEDE de los 8 centros. *Platica del centro de salud sobre la  salud bucal "Dr. Irma Oliveros¨ *Realización de los productos de la primera sesión CTE, *Entrega de padrones a la enfermera de CADI, *Entrega de informes a Gto. *Realización del proyecto Cai 2021-2022, *Primer consejo técnico escolar.</t>
  </si>
  <si>
    <t>*Captura en el sistema de alumnos del ciclo escolar 2022-2023, *Reunión por zoom (charla virtual trasendencia y responsabilidad del agente con la primera infancia), *Platica alerta Amber (Guanajuato, zoom) recomendaciones para cuidar la integridad de nuestros niños, *Realización del decalogo (agente educativo) salud mental y fisica, *Atención de padres de familia que estan de manera virtual (trabajo en casa), *Realización de actividades para los grupos precenciales, *Entrega en dirección de reglamento de preescolar y reglas de operación, *Junta con directivos y personal de presidencia para la capacitación "plan de trabajo a 3años, *Realización de metas y objetivos del plan de trabajo, *Entrega de material (lonas y señaleticas) a los 8 centros de trabajo, *Captura en el sistema del primer momento de evaluación, *Actualización delm  PBR y FOA (tramites y serviciós), *Realización de productos para cte, * Segunda sesión del CTE, *Captura de acuerdos y compromisos del programa escolar mejora continua, *Corrección de las observaciones en el SISPE por la supervisora (Sara Rodriguez Mendoza).</t>
  </si>
  <si>
    <t>*Visita del CAISES al preescolar (vacunación de los niños de 2°A, 2°B, 3°A, 3°B, n grupo 1 vacuna de la influenza, vitamina A, Albendazol), *Atención de los grupos de presencial, *Visita del CAISES al preescolar (vacunación de los niños de 2°A, 2°B, 3°A, 3°B, n grupo 2 vacuna de la influenza, vitamina A, Albendazol), *Atención de los niños que trabajan a distancia, *Realización de planeación de activdades de la semana, *Realización de constancias para los preescolares comunitarios, *Realización de los dulceros para entregar a los alumnos del preescolar (posada),*Atención a los alumnos de asistencia presencial, *Atención  de padres de familia para nuevo ingreso del ciclo escolar 2022-2023, *Realización de evalución del SISAT,*Entrega de matarial didáctico y de limpieza a los 8 centros, *Realización del material para la inaguración del juguetón, *Particiáción en el arranque del juguetón.</t>
  </si>
  <si>
    <t>Plática de concientización crónico degenerativas, manualidades canastas, eleboración de papel picado, promoción cultural festival cervantino.</t>
  </si>
  <si>
    <t>Plática de nutrición, asesoramiento en nutrición, entrega de aves con doble propósito, huerto familiar, preparación de cloro y elavoración de veladoras.</t>
  </si>
  <si>
    <t>Activación física crossfit, taller fortalecimiento de relaciones interpersonales, festival cervantino, realización de flores navideñas poe proximas celebraciones (piñatas, estrellas y flores navideñas).</t>
  </si>
  <si>
    <t>Entrega de despensas, elaboración de dulces tradicionales, elaboración de veladoras y entrega de semillas para huerto familiar.</t>
  </si>
  <si>
    <t>Realización de actividades lúdicas para integración del grupo con equipo municipal, realización de piñatas navideñas, posada navideña (Promoviendo nuestras tradiciones).</t>
  </si>
  <si>
    <t>Entrega de apoyo de tubos y comales para estufa ecológica y capacitación para instalación de estufas ecológicas.</t>
  </si>
  <si>
    <t xml:space="preserve">El ultimo martes de cada mes se realiza una junta de promotoras donde se les entrega el plan de trabajo para realizar durante el mes en cada uno de sus grupos  como asi tambien se les da capacitacion el como tratar a los adultos y que clase de actividades se puede realizar. </t>
  </si>
  <si>
    <t xml:space="preserve">campaña de salud </t>
  </si>
  <si>
    <t xml:space="preserve">platicas de concientizacion sobre los derechos del adulto mayor </t>
  </si>
  <si>
    <t xml:space="preserve">no hubo campaña de salud por cuestiones de covid </t>
  </si>
  <si>
    <t xml:space="preserve">No se ha tenido platicas </t>
  </si>
  <si>
    <t xml:space="preserve">Inicia campaña auditiva </t>
  </si>
  <si>
    <t xml:space="preserve">Se elaboran las tarjetas de INAPAM para los Adultos Mayores </t>
  </si>
  <si>
    <t xml:space="preserve">Quincenalmente la empresa de COVEMEX realiza una donación de verdura pre-cocida y congelada al Centro Gerontológico y se reparte entre las distintas comunidades </t>
  </si>
  <si>
    <t>se cancelaron las actividades por emergencia sanitaria COVID19</t>
  </si>
  <si>
    <t xml:space="preserve">platicas con establecimientos para buscar descuentos para los a. Mayores con la tarjeta inapam </t>
  </si>
  <si>
    <t xml:space="preserve">     SE REALIZARON DIFERENTES ACTIVIDADES EN LA SEMANA, POR EJEMPLO, ELABORACION DE BOLSAS, PLATICAS MOTIVACIONALES,  MANUALIDADES, ACTIVACION FISICA Y  ENTRENAMIENTO DE CACHIBOL </t>
  </si>
  <si>
    <t>SE DIERON DOS ASESORIAS JURIDICAS Y SE REALIZO EL REGISTRO DE UN NIÑO DE LA COMUNIDAD DE LA PALMA</t>
  </si>
  <si>
    <t>ASESORIA JURIDICA A HABITANTES DE LAS COMUNIDADES DE LOMA BONITA, LA PALMA Y EL NACIMIENTO</t>
  </si>
  <si>
    <t xml:space="preserve">SE HACE CAMBIO DEL PERSONAL DE SIPINNA Y AUN SE ESTA EN ESPERA DE LA REINSTALACION DEL PROGRAMA </t>
  </si>
  <si>
    <t>Un niño difusor</t>
  </si>
  <si>
    <r>
      <t xml:space="preserve">*Diagnóstico de vulneración de derechos N.N.A        </t>
    </r>
    <r>
      <rPr>
        <b/>
        <sz val="11"/>
        <color theme="1"/>
        <rFont val="Calibri"/>
        <family val="2"/>
        <scheme val="minor"/>
      </rPr>
      <t xml:space="preserve">    *</t>
    </r>
    <r>
      <rPr>
        <sz val="11"/>
        <color theme="1"/>
        <rFont val="Calibri"/>
        <family val="2"/>
        <scheme val="minor"/>
      </rPr>
      <t xml:space="preserve"> Seguimiento lineas de accion en N.N.A</t>
    </r>
  </si>
  <si>
    <t>Elizabeth Martinez Hernadez</t>
  </si>
  <si>
    <t xml:space="preserve">  RED MOVIL   se cambio a sipinna</t>
  </si>
  <si>
    <t>*Lic. Ayrton Arias Pulido   *Lic. Mariana Guzman Cruz</t>
  </si>
  <si>
    <t>Nuevas disposiciones por parte de la secretaria de educacion las cuales obstaculizan o directamente impide el acceso a las escuelas que son nuestra poblacion objetivo ademas de la situacion de violencia que se presente en nuestro municipio</t>
  </si>
  <si>
    <t>*Lic. Ayrthon Arias Pulido</t>
  </si>
  <si>
    <t>Cumplir con la meta estimada y asi hacer llegar la informacion a los padres de familia con respecto a la educacion que le estan dando a sus hijos logrando asi que puedan tener una familia mas unida y con mas comunicación</t>
  </si>
  <si>
    <t>El tiempo es una de las amenazas para el inicio y continuacion de los talleres, la asistencia, los padres de familia no asisten  porque algunos trabajan y otros consideran que no es de gran importancia el asistir.</t>
  </si>
  <si>
    <r>
      <t xml:space="preserve">*Diagnostico de vulneracion de derechos N.N.A        </t>
    </r>
    <r>
      <rPr>
        <b/>
        <sz val="11"/>
        <color theme="1"/>
        <rFont val="Calibri"/>
        <family val="2"/>
        <scheme val="minor"/>
      </rPr>
      <t xml:space="preserve">    *</t>
    </r>
    <r>
      <rPr>
        <sz val="11"/>
        <color theme="1"/>
        <rFont val="Calibri"/>
        <family val="2"/>
        <scheme val="minor"/>
      </rPr>
      <t xml:space="preserve"> Seguimiento lineas de accion en N.N.A</t>
    </r>
  </si>
  <si>
    <t>COORDINADOR CENTRO GERONTOLOGICO LUZ MARIA SANCHEZ SANCHEZ</t>
  </si>
  <si>
    <t>Ma. Salud Cardenas Molina.</t>
  </si>
  <si>
    <t>Ana Cecilia Servín</t>
  </si>
  <si>
    <t>*Martha Beatriz Flores Solis. *Victor Manuel Lazaro Sanchez</t>
  </si>
  <si>
    <t>*Damaris Cristal Patiño</t>
  </si>
  <si>
    <t>Directora Maria Guadalupe Herrera</t>
  </si>
  <si>
    <t>Directora General Maria Guadalupe Herrera, Coordinación General Kitzia Simental Astudillo.</t>
  </si>
  <si>
    <t>Elizabeth Martinez Hernandez</t>
  </si>
  <si>
    <t>Diana Rios Ayala.</t>
  </si>
  <si>
    <t>C.P. Maria Dolores Cruz.</t>
  </si>
  <si>
    <t>C.P. Ma. Dolores Cruz Rivera.</t>
  </si>
  <si>
    <t>Dirección General, C.P. Ma. Dolores Cruz Rivera.</t>
  </si>
  <si>
    <t>*Lic. Luis Ernesto Zarazua Cardenas.</t>
  </si>
  <si>
    <t>Coordinador Lizbeth Rodriguez Briones.</t>
  </si>
  <si>
    <t>Coordinador Maria Bautista.</t>
  </si>
  <si>
    <t>Directora General, Coordinador General, Contadora y Coordinadores de Area.</t>
  </si>
  <si>
    <t>Directora General Lic. Maria Guadalupe Herrera.</t>
  </si>
  <si>
    <t>Servicio Asistencial y Educativo dirigido a Madres y Padres trabajadores, en atención a Niñas y Niños de 45 dias de Nacidos a 5 años 11 meses.</t>
  </si>
  <si>
    <t>Servicio Asistencial y Educativo en base a las actualizaciones educativas en el Sistema Hibrido y atendiendo las recomendaciones sanitarias por la contingencia de COVID-19</t>
  </si>
  <si>
    <t>Registro del total de alumnos atendidos en el Centro en Sistema de Control Escolar y mediante informe mensaual a DIF estatal. * Informes Mensuales, *Planeaciones, registro del PEMC * Avance de PEMC</t>
  </si>
  <si>
    <t xml:space="preserve">Seguimiento a las planeaciones semanales en sala, seguimiento en el area de enfermeria en las areas de lactantes y maternal. Visitas de seguimiento en Cocina y Filtro. Atencion de alumnos presencial y con alumnos que estan a distancia. Reunion de seguimiento en DIF Municipal. Seguimiento a la primera dosis de Vacunacion de Influenza en los niños menores de 5 años. </t>
  </si>
  <si>
    <t xml:space="preserve">Seguimiento a las planeaciones semanales en sala, seguimiento en el area de enfermeria en las areas de lactantes y maternal. Atencion de alumnos presencial y con alumnos que estan a distancia. Reunion de seguimiento en el SMDIF, seguimiento a la Segunda dosis de vacunacion del personal docente.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</si>
</sst>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00"/>
  </numFmts>
  <fonts count="4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36"/>
      <color theme="0"/>
      <name val="Calibri"/>
      <family val="2"/>
      <scheme val="minor"/>
    </font>
    <font>
      <sz val="36"/>
      <color theme="1"/>
      <name val="Calibri"/>
      <family val="2"/>
      <scheme val="minor"/>
    </font>
    <font>
      <b/>
      <sz val="30"/>
      <color rgb="FFFFFFFF"/>
      <name val="Arial"/>
      <family val="2"/>
    </font>
    <font>
      <b/>
      <sz val="20"/>
      <color rgb="FFFFFFFF"/>
      <name val="Arial"/>
      <family val="2"/>
    </font>
    <font>
      <sz val="26"/>
      <color theme="0"/>
      <name val="Calibri"/>
      <family val="2"/>
      <scheme val="minor"/>
    </font>
    <font>
      <b/>
      <sz val="8"/>
      <color rgb="FFFFFFFF"/>
      <name val="Arial"/>
      <family val="2"/>
    </font>
    <font>
      <b/>
      <sz val="9"/>
      <name val="Arial"/>
      <family val="2"/>
    </font>
    <font>
      <b/>
      <sz val="9"/>
      <color rgb="FF000000"/>
      <name val="Arial"/>
      <family val="2"/>
    </font>
    <font>
      <sz val="12"/>
      <color theme="0"/>
      <name val="Calibri"/>
      <family val="2"/>
      <scheme val="minor"/>
    </font>
    <font>
      <b/>
      <sz val="8"/>
      <color theme="1"/>
      <name val="Arial"/>
      <family val="2"/>
    </font>
    <font>
      <b/>
      <sz val="8"/>
      <color rgb="FF000000"/>
      <name val="Arial"/>
      <family val="2"/>
    </font>
    <font>
      <sz val="10"/>
      <color theme="1"/>
      <name val="Calibri"/>
      <family val="2"/>
      <scheme val="minor"/>
    </font>
    <font>
      <sz val="10"/>
      <color theme="1"/>
      <name val="Calibri"/>
      <family val="2"/>
    </font>
    <font>
      <sz val="9"/>
      <color rgb="FF000000"/>
      <name val="Arial"/>
      <family val="2"/>
    </font>
    <font>
      <sz val="10"/>
      <name val="Calibri"/>
      <family val="2"/>
    </font>
    <font>
      <sz val="10"/>
      <name val="Calibri"/>
      <family val="2"/>
      <scheme val="minor"/>
    </font>
    <font>
      <sz val="9"/>
      <color theme="1"/>
      <name val="Calibri"/>
      <family val="2"/>
      <scheme val="minor"/>
    </font>
    <font>
      <sz val="8"/>
      <color rgb="FF000000"/>
      <name val="Calibri"/>
      <family val="2"/>
    </font>
    <font>
      <sz val="10"/>
      <color rgb="FF000000"/>
      <name val="Arial"/>
      <family val="2"/>
    </font>
    <font>
      <sz val="12"/>
      <color theme="1"/>
      <name val="Cambria"/>
      <family val="2"/>
      <scheme val="major"/>
    </font>
    <font>
      <sz val="11"/>
      <name val="Calibri"/>
      <family val="2"/>
      <scheme val="minor"/>
    </font>
    <font>
      <sz val="10"/>
      <color rgb="FF000000"/>
      <name val="Calibri"/>
      <family val="2"/>
      <scheme val="minor"/>
    </font>
    <font>
      <sz val="10"/>
      <color rgb="FFFF0000"/>
      <name val="Calibri"/>
      <family val="2"/>
      <scheme val="minor"/>
    </font>
    <font>
      <sz val="14"/>
      <color theme="1"/>
      <name val="Calibri"/>
      <family val="2"/>
      <scheme val="minor"/>
    </font>
    <font>
      <sz val="8"/>
      <color theme="1"/>
      <name val="Segoe UI"/>
      <family val="2"/>
    </font>
    <font>
      <sz val="10"/>
      <color theme="1"/>
      <name val="Segoe UI"/>
      <family val="2"/>
    </font>
    <font>
      <b/>
      <sz val="8"/>
      <color theme="1"/>
      <name val="Segoe UI"/>
      <family val="2"/>
    </font>
    <font>
      <b/>
      <sz val="8"/>
      <color rgb="FF000000"/>
      <name val="Segoe UI"/>
      <family val="2"/>
    </font>
    <font>
      <sz val="11"/>
      <color rgb="FF000000"/>
      <name val="Calibri"/>
      <family val="2"/>
    </font>
    <font>
      <b/>
      <sz val="30"/>
      <color theme="0"/>
      <name val="Calibri"/>
      <family val="2"/>
      <scheme val="minor"/>
    </font>
    <font>
      <b/>
      <sz val="9"/>
      <color theme="1"/>
      <name val="Calibri"/>
      <family val="2"/>
      <scheme val="minor"/>
    </font>
    <font>
      <b/>
      <sz val="9"/>
      <color theme="1"/>
      <name val="Arial"/>
      <family val="2"/>
    </font>
    <font>
      <b/>
      <sz val="8"/>
      <color theme="1"/>
      <name val="Calibri"/>
      <family val="2"/>
      <scheme val="minor"/>
    </font>
    <font>
      <sz val="11"/>
      <color rgb="FF000000"/>
      <name val="Calibri"/>
      <family val="2"/>
      <scheme val="minor"/>
    </font>
    <font>
      <sz val="8"/>
      <color theme="1"/>
      <name val="Calibri"/>
      <family val="2"/>
      <scheme val="minor"/>
    </font>
    <font>
      <sz val="8"/>
      <name val="Calibri"/>
      <family val="2"/>
      <scheme val="minor"/>
    </font>
    <font>
      <sz val="8"/>
      <color theme="1"/>
      <name val="Calibri"/>
      <family val="2"/>
    </font>
    <font>
      <sz val="8"/>
      <color rgb="FF000000"/>
      <name val="Arial"/>
      <family val="2"/>
    </font>
    <font>
      <sz val="10"/>
      <color theme="1"/>
      <name val="Century Gothic"/>
      <family val="2"/>
    </font>
    <font>
      <sz val="8"/>
      <color rgb="FFFF0000"/>
      <name val="Calibri"/>
      <family val="2"/>
      <scheme val="minor"/>
    </font>
    <font>
      <sz val="8"/>
      <color rgb="FF000000"/>
      <name val="Calibri"/>
      <family val="2"/>
      <scheme val="minor"/>
    </font>
    <font>
      <sz val="9"/>
      <color indexed="81"/>
      <name val="Tahoma"/>
      <family val="2"/>
    </font>
    <font>
      <b/>
      <sz val="11"/>
      <name val="Calibri"/>
      <family val="2"/>
      <scheme val="minor"/>
    </font>
  </fonts>
  <fills count="48">
    <fill>
      <patternFill patternType="none"/>
    </fill>
    <fill>
      <patternFill patternType="gray125"/>
    </fill>
    <fill>
      <patternFill patternType="solid">
        <fgColor theme="1"/>
        <bgColor indexed="64"/>
      </patternFill>
    </fill>
    <fill>
      <patternFill patternType="solid">
        <fgColor theme="1"/>
        <bgColor rgb="FF9BBB59"/>
      </patternFill>
    </fill>
    <fill>
      <patternFill patternType="solid">
        <fgColor rgb="FF9BBB59"/>
        <bgColor rgb="FF9BBB59"/>
      </patternFill>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39997558519241921"/>
        <bgColor rgb="FF9BBB59"/>
      </patternFill>
    </fill>
    <fill>
      <patternFill patternType="solid">
        <fgColor theme="6" tint="-0.249977111117893"/>
        <bgColor rgb="FF9BBB59"/>
      </patternFill>
    </fill>
    <fill>
      <patternFill patternType="solid">
        <fgColor theme="6" tint="0.79998168889431442"/>
        <bgColor indexed="64"/>
      </patternFill>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0"/>
        <bgColor rgb="FFEAF1DD"/>
      </patternFill>
    </fill>
    <fill>
      <patternFill patternType="solid">
        <fgColor rgb="FFEAF1DD"/>
        <bgColor rgb="FFEAF1DD"/>
      </patternFill>
    </fill>
    <fill>
      <patternFill patternType="solid">
        <fgColor rgb="FF7CBF3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theme="0"/>
      </patternFill>
    </fill>
    <fill>
      <patternFill patternType="solid">
        <fgColor rgb="FFFFFF00"/>
        <bgColor theme="0"/>
      </patternFill>
    </fill>
    <fill>
      <patternFill patternType="solid">
        <fgColor theme="2" tint="-9.9978637043366805E-2"/>
        <bgColor rgb="FFEAF1DD"/>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6" tint="0.79998168889431442"/>
        <bgColor rgb="FFEAF1DD"/>
      </patternFill>
    </fill>
    <fill>
      <patternFill patternType="solid">
        <fgColor rgb="FFC2D69B"/>
        <bgColor rgb="FFC2D69B"/>
      </patternFill>
    </fill>
    <fill>
      <patternFill patternType="solid">
        <fgColor theme="5" tint="0.59999389629810485"/>
        <bgColor indexed="64"/>
      </patternFill>
    </fill>
    <fill>
      <patternFill patternType="solid">
        <fgColor theme="5" tint="0.59999389629810485"/>
        <bgColor theme="0"/>
      </patternFill>
    </fill>
    <fill>
      <patternFill patternType="solid">
        <fgColor rgb="FFFFFF00"/>
        <bgColor rgb="FFEAF1DD"/>
      </patternFill>
    </fill>
    <fill>
      <patternFill patternType="solid">
        <fgColor theme="6"/>
        <bgColor indexed="64"/>
      </patternFill>
    </fill>
    <fill>
      <patternFill patternType="solid">
        <fgColor theme="7"/>
        <bgColor indexed="64"/>
      </patternFill>
    </fill>
    <fill>
      <patternFill patternType="solid">
        <fgColor theme="4" tint="0.59999389629810485"/>
        <bgColor indexed="64"/>
      </patternFill>
    </fill>
    <fill>
      <patternFill patternType="solid">
        <fgColor theme="4" tint="0.59999389629810485"/>
        <bgColor rgb="FFEAF1DD"/>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bgColor rgb="FF000000"/>
      </patternFill>
    </fill>
    <fill>
      <patternFill patternType="solid">
        <fgColor theme="5" tint="-0.249977111117893"/>
        <bgColor rgb="FFEAF1DD"/>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249977111117893"/>
        <bgColor theme="0"/>
      </patternFill>
    </fill>
    <fill>
      <patternFill patternType="solid">
        <fgColor rgb="FF00B050"/>
        <bgColor indexed="64"/>
      </patternFill>
    </fill>
  </fills>
  <borders count="38">
    <border>
      <left/>
      <right/>
      <top/>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rgb="FF000000"/>
      </left>
      <right/>
      <top style="thin">
        <color rgb="FF000000"/>
      </top>
      <bottom/>
      <diagonal/>
    </border>
    <border>
      <left style="medium">
        <color rgb="FF000000"/>
      </left>
      <right style="medium">
        <color rgb="FF000000"/>
      </right>
      <top style="medium">
        <color rgb="FF000000"/>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5">
    <xf numFmtId="0" fontId="0" fillId="0" borderId="0" xfId="0"/>
    <xf numFmtId="0" fontId="0" fillId="2" borderId="0" xfId="0" applyFill="1"/>
    <xf numFmtId="0" fontId="5" fillId="2" borderId="0" xfId="0" applyFont="1" applyFill="1"/>
    <xf numFmtId="0" fontId="6" fillId="2" borderId="0" xfId="0" applyFont="1" applyFill="1"/>
    <xf numFmtId="0" fontId="7" fillId="3" borderId="0" xfId="0" applyFont="1" applyFill="1" applyBorder="1" applyAlignment="1">
      <alignment horizontal="center" vertical="center" wrapText="1"/>
    </xf>
    <xf numFmtId="0" fontId="7" fillId="3" borderId="0" xfId="0" applyFont="1" applyFill="1" applyBorder="1" applyAlignment="1">
      <alignment vertical="center" wrapText="1"/>
    </xf>
    <xf numFmtId="0" fontId="9" fillId="2" borderId="0" xfId="0" applyFont="1" applyFill="1" applyAlignment="1">
      <alignment horizontal="center"/>
    </xf>
    <xf numFmtId="0" fontId="9" fillId="2" borderId="0" xfId="0" applyFont="1" applyFill="1" applyAlignment="1"/>
    <xf numFmtId="0" fontId="10" fillId="4" borderId="1" xfId="0" applyFont="1" applyFill="1" applyBorder="1" applyAlignment="1">
      <alignment horizontal="center" vertical="center" wrapText="1"/>
    </xf>
    <xf numFmtId="0" fontId="11" fillId="5" borderId="2" xfId="0" applyFont="1" applyFill="1" applyBorder="1" applyAlignment="1">
      <alignment horizontal="right" vertical="center" wrapText="1"/>
    </xf>
    <xf numFmtId="0" fontId="12" fillId="0" borderId="3" xfId="0" applyFont="1" applyBorder="1" applyAlignment="1">
      <alignment horizontal="center" vertical="center"/>
    </xf>
    <xf numFmtId="0" fontId="11" fillId="6" borderId="2" xfId="0" applyFont="1" applyFill="1" applyBorder="1" applyAlignment="1">
      <alignment horizontal="right" vertical="center" wrapText="1"/>
    </xf>
    <xf numFmtId="0" fontId="12" fillId="0" borderId="4" xfId="0" applyFont="1" applyBorder="1" applyAlignment="1">
      <alignment horizontal="center" vertical="center"/>
    </xf>
    <xf numFmtId="0" fontId="11" fillId="7" borderId="5" xfId="0" applyFont="1" applyFill="1" applyBorder="1" applyAlignment="1">
      <alignment horizontal="right" vertical="center" wrapText="1"/>
    </xf>
    <xf numFmtId="0" fontId="12" fillId="0" borderId="6" xfId="0" applyFont="1" applyBorder="1" applyAlignment="1">
      <alignment horizontal="center" vertical="center"/>
    </xf>
    <xf numFmtId="0" fontId="14" fillId="8" borderId="0" xfId="0" applyFont="1" applyFill="1"/>
    <xf numFmtId="0" fontId="14" fillId="9" borderId="0" xfId="0" applyFont="1" applyFill="1" applyAlignment="1">
      <alignment wrapText="1"/>
    </xf>
    <xf numFmtId="0" fontId="14" fillId="8" borderId="7" xfId="0" applyFont="1" applyFill="1" applyBorder="1" applyAlignment="1">
      <alignment wrapText="1"/>
    </xf>
    <xf numFmtId="0" fontId="14" fillId="8" borderId="0" xfId="0" applyFont="1" applyFill="1" applyAlignment="1">
      <alignment wrapText="1"/>
    </xf>
    <xf numFmtId="0" fontId="14" fillId="8" borderId="8" xfId="0" applyFont="1" applyFill="1" applyBorder="1" applyAlignment="1">
      <alignment wrapText="1"/>
    </xf>
    <xf numFmtId="0" fontId="14" fillId="9" borderId="7" xfId="0" applyFont="1" applyFill="1" applyBorder="1"/>
    <xf numFmtId="0" fontId="14" fillId="9" borderId="8" xfId="0" applyFont="1" applyFill="1" applyBorder="1" applyAlignment="1">
      <alignment wrapText="1"/>
    </xf>
    <xf numFmtId="0" fontId="14" fillId="9" borderId="8" xfId="0" applyFont="1" applyFill="1" applyBorder="1"/>
    <xf numFmtId="0" fontId="14" fillId="8" borderId="8" xfId="0" applyFont="1" applyFill="1" applyBorder="1"/>
    <xf numFmtId="0" fontId="14" fillId="9" borderId="0" xfId="0" applyFont="1" applyFill="1" applyBorder="1" applyAlignment="1">
      <alignment wrapText="1"/>
    </xf>
    <xf numFmtId="0" fontId="15" fillId="10" borderId="8"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11" borderId="11" xfId="0" applyFont="1" applyFill="1" applyBorder="1" applyAlignment="1">
      <alignment vertical="center" wrapText="1"/>
    </xf>
    <xf numFmtId="0" fontId="16" fillId="12" borderId="7" xfId="0" applyFont="1" applyFill="1" applyBorder="1" applyAlignment="1">
      <alignment horizontal="center" vertical="top"/>
    </xf>
    <xf numFmtId="0" fontId="0" fillId="0" borderId="7" xfId="0" applyBorder="1" applyAlignment="1">
      <alignment horizontal="center" vertical="top" wrapText="1"/>
    </xf>
    <xf numFmtId="0" fontId="17" fillId="12" borderId="7" xfId="0" applyFont="1" applyFill="1" applyBorder="1" applyAlignment="1">
      <alignment horizontal="center" vertical="top" wrapText="1"/>
    </xf>
    <xf numFmtId="0" fontId="0" fillId="0" borderId="7" xfId="0" applyFont="1" applyBorder="1" applyAlignment="1">
      <alignment horizontal="center" vertical="top"/>
    </xf>
    <xf numFmtId="0" fontId="16" fillId="12" borderId="7" xfId="0" applyFont="1" applyFill="1" applyBorder="1" applyAlignment="1">
      <alignment vertical="top"/>
    </xf>
    <xf numFmtId="0" fontId="16" fillId="12" borderId="7" xfId="0" applyFont="1" applyFill="1" applyBorder="1" applyAlignment="1">
      <alignment vertical="top" wrapText="1"/>
    </xf>
    <xf numFmtId="0" fontId="0" fillId="0" borderId="7" xfId="0" applyFill="1" applyBorder="1" applyAlignment="1">
      <alignment vertical="top" wrapText="1"/>
    </xf>
    <xf numFmtId="0" fontId="18" fillId="13" borderId="7" xfId="0" applyFont="1" applyFill="1" applyBorder="1" applyAlignment="1">
      <alignment horizontal="center" vertical="top" wrapText="1"/>
    </xf>
    <xf numFmtId="0" fontId="0" fillId="12" borderId="7" xfId="0" applyFill="1" applyBorder="1" applyAlignment="1">
      <alignment vertical="top"/>
    </xf>
    <xf numFmtId="164" fontId="16" fillId="12" borderId="7" xfId="1" applyNumberFormat="1" applyFont="1" applyFill="1" applyBorder="1" applyAlignment="1">
      <alignment horizontal="left" vertical="top"/>
    </xf>
    <xf numFmtId="9" fontId="0" fillId="12" borderId="7" xfId="2" applyFont="1" applyFill="1" applyBorder="1" applyAlignment="1">
      <alignment vertical="top"/>
    </xf>
    <xf numFmtId="0" fontId="2" fillId="14" borderId="7" xfId="0" applyFont="1" applyFill="1" applyBorder="1" applyAlignment="1">
      <alignment vertical="top"/>
    </xf>
    <xf numFmtId="0" fontId="0" fillId="0" borderId="7" xfId="0" applyBorder="1" applyAlignment="1">
      <alignment horizontal="center" vertical="center"/>
    </xf>
    <xf numFmtId="164" fontId="16" fillId="15" borderId="7" xfId="1" applyNumberFormat="1" applyFont="1" applyFill="1" applyBorder="1" applyAlignment="1">
      <alignment horizontal="left" vertical="top"/>
    </xf>
    <xf numFmtId="0" fontId="2" fillId="16" borderId="7" xfId="0" applyFont="1" applyFill="1" applyBorder="1" applyAlignment="1">
      <alignment vertical="top"/>
    </xf>
    <xf numFmtId="164" fontId="0" fillId="0" borderId="7" xfId="1" applyNumberFormat="1" applyFont="1" applyBorder="1" applyAlignment="1">
      <alignment horizontal="left" vertical="top"/>
    </xf>
    <xf numFmtId="164" fontId="0" fillId="12" borderId="7" xfId="1" applyNumberFormat="1" applyFont="1" applyFill="1" applyBorder="1" applyAlignment="1">
      <alignment horizontal="left" vertical="top"/>
    </xf>
    <xf numFmtId="0" fontId="0" fillId="12" borderId="7" xfId="0" applyFill="1" applyBorder="1" applyAlignment="1">
      <alignment horizontal="center" vertical="top"/>
    </xf>
    <xf numFmtId="0" fontId="0" fillId="0" borderId="7" xfId="0" applyFont="1" applyBorder="1" applyAlignment="1">
      <alignment vertical="top" wrapText="1"/>
    </xf>
    <xf numFmtId="1" fontId="19" fillId="12" borderId="7" xfId="0" applyNumberFormat="1" applyFont="1" applyFill="1" applyBorder="1" applyAlignment="1">
      <alignment horizontal="center" vertical="top" wrapText="1"/>
    </xf>
    <xf numFmtId="0" fontId="20" fillId="12" borderId="7" xfId="0" applyFont="1" applyFill="1" applyBorder="1" applyAlignment="1">
      <alignment vertical="top" wrapText="1"/>
    </xf>
    <xf numFmtId="0" fontId="21" fillId="0" borderId="7" xfId="0" applyFont="1" applyBorder="1" applyAlignment="1">
      <alignment vertical="top" wrapText="1"/>
    </xf>
    <xf numFmtId="0" fontId="0" fillId="0" borderId="7" xfId="0" applyBorder="1" applyAlignment="1">
      <alignment vertical="top" wrapText="1"/>
    </xf>
    <xf numFmtId="0" fontId="21" fillId="12" borderId="7" xfId="0" applyFont="1" applyFill="1" applyBorder="1" applyAlignment="1">
      <alignment vertical="top" wrapText="1"/>
    </xf>
    <xf numFmtId="1" fontId="17" fillId="12" borderId="7" xfId="0" applyNumberFormat="1" applyFont="1" applyFill="1" applyBorder="1" applyAlignment="1">
      <alignment horizontal="center" vertical="top" wrapText="1"/>
    </xf>
    <xf numFmtId="0" fontId="2" fillId="17" borderId="7" xfId="0" applyFont="1" applyFill="1" applyBorder="1" applyAlignment="1">
      <alignment vertical="top"/>
    </xf>
    <xf numFmtId="0" fontId="20" fillId="15" borderId="7" xfId="0" applyFont="1" applyFill="1" applyBorder="1" applyAlignment="1">
      <alignment vertical="top" wrapText="1"/>
    </xf>
    <xf numFmtId="164" fontId="0" fillId="15" borderId="12" xfId="1" applyNumberFormat="1" applyFont="1" applyFill="1" applyBorder="1" applyAlignment="1">
      <alignment horizontal="left" vertical="top"/>
    </xf>
    <xf numFmtId="0" fontId="0" fillId="0" borderId="7" xfId="0" applyFill="1" applyBorder="1" applyAlignment="1">
      <alignment horizontal="center" vertical="top" wrapText="1"/>
    </xf>
    <xf numFmtId="0" fontId="22" fillId="18" borderId="13" xfId="0" applyFont="1" applyFill="1" applyBorder="1" applyAlignment="1">
      <alignment horizontal="center" vertical="top" wrapText="1"/>
    </xf>
    <xf numFmtId="0" fontId="16" fillId="12" borderId="7" xfId="0" applyFont="1" applyFill="1" applyBorder="1" applyAlignment="1">
      <alignment horizontal="center" vertical="top" wrapText="1"/>
    </xf>
    <xf numFmtId="0" fontId="23" fillId="19" borderId="7" xfId="0" applyFont="1" applyFill="1" applyBorder="1" applyAlignment="1">
      <alignment horizontal="center" vertical="top" wrapText="1"/>
    </xf>
    <xf numFmtId="0" fontId="21" fillId="15" borderId="7" xfId="0" applyFont="1" applyFill="1" applyBorder="1" applyAlignment="1">
      <alignment horizontal="center" vertical="top" wrapText="1"/>
    </xf>
    <xf numFmtId="164" fontId="0" fillId="12" borderId="7" xfId="1" applyNumberFormat="1" applyFont="1" applyFill="1" applyBorder="1" applyAlignment="1">
      <alignment horizontal="right" vertical="top"/>
    </xf>
    <xf numFmtId="0" fontId="0" fillId="15" borderId="7" xfId="0" applyFill="1" applyBorder="1" applyAlignment="1">
      <alignment vertical="top"/>
    </xf>
    <xf numFmtId="0" fontId="0" fillId="15" borderId="7" xfId="0" applyFill="1" applyBorder="1" applyAlignment="1">
      <alignment horizontal="center" vertical="top"/>
    </xf>
    <xf numFmtId="0" fontId="0" fillId="15" borderId="7" xfId="0" applyFill="1" applyBorder="1" applyAlignment="1">
      <alignment horizontal="center" vertical="top" wrapText="1"/>
    </xf>
    <xf numFmtId="0" fontId="16" fillId="15" borderId="7" xfId="0" applyFont="1" applyFill="1" applyBorder="1" applyAlignment="1">
      <alignment vertical="top"/>
    </xf>
    <xf numFmtId="164" fontId="0" fillId="0" borderId="7" xfId="1" applyNumberFormat="1" applyFont="1" applyBorder="1" applyAlignment="1">
      <alignment horizontal="right" vertical="top"/>
    </xf>
    <xf numFmtId="0" fontId="0" fillId="0" borderId="7" xfId="0" applyBorder="1" applyAlignment="1">
      <alignment vertical="top"/>
    </xf>
    <xf numFmtId="0" fontId="0" fillId="0" borderId="7" xfId="0" applyBorder="1" applyAlignment="1">
      <alignment horizontal="center" vertical="top"/>
    </xf>
    <xf numFmtId="0" fontId="0" fillId="0" borderId="0" xfId="0" applyAlignment="1">
      <alignment horizontal="center" vertical="top"/>
    </xf>
    <xf numFmtId="0" fontId="0" fillId="15" borderId="7" xfId="0" applyFill="1" applyBorder="1" applyAlignment="1">
      <alignment horizontal="center" vertical="center" wrapText="1"/>
    </xf>
    <xf numFmtId="164" fontId="0" fillId="0" borderId="7" xfId="1" applyNumberFormat="1" applyFont="1" applyBorder="1" applyAlignment="1">
      <alignment horizontal="center" vertical="top"/>
    </xf>
    <xf numFmtId="0" fontId="21" fillId="0" borderId="7" xfId="0" applyFont="1" applyBorder="1" applyAlignment="1">
      <alignment vertical="top"/>
    </xf>
    <xf numFmtId="0" fontId="21" fillId="0" borderId="14" xfId="0" applyFont="1" applyBorder="1" applyAlignment="1">
      <alignment vertical="top" wrapText="1"/>
    </xf>
    <xf numFmtId="0" fontId="21" fillId="0" borderId="15" xfId="0" applyFont="1" applyBorder="1" applyAlignment="1">
      <alignment vertical="top" wrapText="1"/>
    </xf>
    <xf numFmtId="0" fontId="3" fillId="0" borderId="7" xfId="0" applyFont="1" applyBorder="1" applyAlignment="1">
      <alignment vertical="top" wrapText="1"/>
    </xf>
    <xf numFmtId="0" fontId="24" fillId="0" borderId="7" xfId="0" applyFont="1" applyBorder="1" applyAlignment="1">
      <alignment horizontal="left" vertical="top" wrapText="1"/>
    </xf>
    <xf numFmtId="0" fontId="21" fillId="0" borderId="16" xfId="0" applyFont="1" applyBorder="1" applyAlignment="1">
      <alignment vertical="top" wrapText="1"/>
    </xf>
    <xf numFmtId="0" fontId="21" fillId="0" borderId="17" xfId="0" applyFont="1" applyBorder="1" applyAlignment="1">
      <alignment vertical="top" wrapText="1"/>
    </xf>
    <xf numFmtId="0" fontId="21" fillId="0" borderId="18" xfId="0" applyFont="1" applyBorder="1" applyAlignment="1">
      <alignment vertical="top" wrapText="1"/>
    </xf>
    <xf numFmtId="0" fontId="21" fillId="0" borderId="19" xfId="0" applyFont="1" applyBorder="1" applyAlignment="1">
      <alignment vertical="top" wrapText="1"/>
    </xf>
    <xf numFmtId="0" fontId="0" fillId="0" borderId="21" xfId="0" applyBorder="1" applyAlignment="1">
      <alignment horizontal="center" vertical="top"/>
    </xf>
    <xf numFmtId="0" fontId="23" fillId="20" borderId="7" xfId="0" applyFont="1" applyFill="1" applyBorder="1" applyAlignment="1">
      <alignment vertical="top" wrapText="1"/>
    </xf>
    <xf numFmtId="0" fontId="21" fillId="0" borderId="7" xfId="0" applyFont="1" applyBorder="1" applyAlignment="1">
      <alignment horizontal="center" vertical="top" wrapText="1"/>
    </xf>
    <xf numFmtId="43" fontId="0" fillId="0" borderId="7" xfId="1" applyFont="1" applyBorder="1" applyAlignment="1">
      <alignment horizontal="center" vertical="top"/>
    </xf>
    <xf numFmtId="0" fontId="25" fillId="0" borderId="7" xfId="0" applyFont="1" applyBorder="1" applyAlignment="1">
      <alignment vertical="top" wrapText="1"/>
    </xf>
    <xf numFmtId="1" fontId="0" fillId="0" borderId="7" xfId="1" applyNumberFormat="1" applyFont="1" applyBorder="1" applyAlignment="1">
      <alignment horizontal="center" vertical="top"/>
    </xf>
    <xf numFmtId="0" fontId="21" fillId="0" borderId="0" xfId="0" applyFont="1" applyAlignment="1">
      <alignment vertical="top" wrapText="1"/>
    </xf>
    <xf numFmtId="0" fontId="25" fillId="0" borderId="7" xfId="0" applyFont="1" applyFill="1" applyBorder="1" applyAlignment="1">
      <alignment vertical="top" wrapText="1"/>
    </xf>
    <xf numFmtId="0" fontId="23" fillId="19" borderId="7" xfId="0" applyFont="1" applyFill="1" applyBorder="1" applyAlignment="1">
      <alignment horizontal="left" vertical="top" wrapText="1"/>
    </xf>
    <xf numFmtId="0" fontId="21" fillId="15" borderId="7" xfId="0" applyFont="1" applyFill="1" applyBorder="1" applyAlignment="1">
      <alignment vertical="top"/>
    </xf>
    <xf numFmtId="0" fontId="16" fillId="15" borderId="7" xfId="0" applyFont="1" applyFill="1" applyBorder="1" applyAlignment="1">
      <alignment vertical="top" wrapText="1"/>
    </xf>
    <xf numFmtId="0" fontId="2" fillId="21" borderId="7" xfId="0" applyFont="1" applyFill="1" applyBorder="1" applyAlignment="1">
      <alignment vertical="top"/>
    </xf>
    <xf numFmtId="0" fontId="0" fillId="0" borderId="8" xfId="0" applyBorder="1" applyAlignment="1">
      <alignment vertical="top" wrapText="1"/>
    </xf>
    <xf numFmtId="0" fontId="0" fillId="0" borderId="8" xfId="0" applyFill="1" applyBorder="1" applyAlignment="1">
      <alignment vertical="top" wrapText="1"/>
    </xf>
    <xf numFmtId="0" fontId="0" fillId="15" borderId="7" xfId="0" applyFill="1" applyBorder="1" applyAlignment="1">
      <alignment horizontal="center" vertical="center"/>
    </xf>
    <xf numFmtId="0" fontId="0" fillId="15" borderId="7" xfId="0" applyFill="1" applyBorder="1" applyAlignment="1">
      <alignment vertical="center" wrapText="1"/>
    </xf>
    <xf numFmtId="0" fontId="0" fillId="15" borderId="7" xfId="0" applyFill="1" applyBorder="1" applyAlignment="1">
      <alignment vertical="center"/>
    </xf>
    <xf numFmtId="0" fontId="0" fillId="15" borderId="7" xfId="0" applyFont="1" applyFill="1" applyBorder="1" applyAlignment="1">
      <alignment horizontal="center" vertical="center"/>
    </xf>
    <xf numFmtId="0" fontId="23" fillId="19" borderId="7" xfId="0" applyFont="1" applyFill="1" applyBorder="1" applyAlignment="1">
      <alignment horizontal="left" vertical="center" wrapText="1"/>
    </xf>
    <xf numFmtId="0" fontId="21" fillId="15" borderId="7" xfId="0" applyFont="1" applyFill="1" applyBorder="1" applyAlignment="1">
      <alignment vertical="center"/>
    </xf>
    <xf numFmtId="0" fontId="0" fillId="15" borderId="7" xfId="0" applyFont="1" applyFill="1" applyBorder="1" applyAlignment="1">
      <alignment horizontal="center" vertical="top"/>
    </xf>
    <xf numFmtId="43" fontId="0" fillId="15" borderId="22" xfId="1" applyFont="1" applyFill="1" applyBorder="1" applyAlignment="1">
      <alignment vertical="top"/>
    </xf>
    <xf numFmtId="0" fontId="2" fillId="17" borderId="7" xfId="0" applyFont="1" applyFill="1" applyBorder="1" applyAlignment="1">
      <alignment vertical="center"/>
    </xf>
    <xf numFmtId="0" fontId="2" fillId="15" borderId="7" xfId="0" applyFont="1" applyFill="1" applyBorder="1" applyAlignment="1">
      <alignment vertical="center"/>
    </xf>
    <xf numFmtId="0" fontId="16" fillId="15" borderId="7" xfId="0" applyFont="1" applyFill="1" applyBorder="1" applyAlignment="1">
      <alignment horizontal="center" vertical="center"/>
    </xf>
    <xf numFmtId="0" fontId="16" fillId="15" borderId="7" xfId="0" applyFont="1" applyFill="1" applyBorder="1" applyAlignment="1">
      <alignment horizontal="center" vertical="center" wrapText="1"/>
    </xf>
    <xf numFmtId="1" fontId="16" fillId="15" borderId="7" xfId="0" applyNumberFormat="1" applyFont="1" applyFill="1" applyBorder="1" applyAlignment="1">
      <alignment horizontal="center" vertical="center" wrapText="1"/>
    </xf>
    <xf numFmtId="0" fontId="20" fillId="15" borderId="7" xfId="0" applyFont="1" applyFill="1" applyBorder="1" applyAlignment="1">
      <alignment vertical="center"/>
    </xf>
    <xf numFmtId="0" fontId="16" fillId="15" borderId="7" xfId="0" applyFont="1" applyFill="1" applyBorder="1" applyAlignment="1">
      <alignment horizontal="center"/>
    </xf>
    <xf numFmtId="0" fontId="16" fillId="15" borderId="7" xfId="0" applyFont="1" applyFill="1" applyBorder="1" applyAlignment="1">
      <alignment vertical="center" wrapText="1"/>
    </xf>
    <xf numFmtId="0" fontId="16" fillId="15" borderId="7" xfId="0" applyFont="1" applyFill="1" applyBorder="1" applyAlignment="1">
      <alignment horizontal="center" wrapText="1"/>
    </xf>
    <xf numFmtId="0" fontId="26" fillId="13" borderId="7" xfId="0" applyFont="1" applyFill="1" applyBorder="1" applyAlignment="1">
      <alignment horizontal="center" vertical="center" wrapText="1"/>
    </xf>
    <xf numFmtId="0" fontId="26" fillId="13" borderId="7" xfId="0" applyFont="1" applyFill="1" applyBorder="1" applyAlignment="1">
      <alignment horizontal="center" wrapText="1"/>
    </xf>
    <xf numFmtId="9" fontId="16" fillId="15" borderId="7" xfId="0" applyNumberFormat="1" applyFont="1" applyFill="1" applyBorder="1" applyAlignment="1">
      <alignment vertical="center"/>
    </xf>
    <xf numFmtId="10" fontId="16" fillId="15" borderId="7" xfId="0" applyNumberFormat="1" applyFont="1" applyFill="1" applyBorder="1" applyAlignment="1">
      <alignment vertical="center"/>
    </xf>
    <xf numFmtId="10" fontId="16" fillId="15" borderId="7" xfId="1" applyNumberFormat="1" applyFont="1" applyFill="1" applyBorder="1" applyAlignment="1">
      <alignment vertical="center"/>
    </xf>
    <xf numFmtId="9" fontId="16" fillId="15" borderId="7" xfId="2" applyFont="1" applyFill="1" applyBorder="1" applyAlignment="1">
      <alignment vertical="center"/>
    </xf>
    <xf numFmtId="0" fontId="27" fillId="17" borderId="7" xfId="0" applyFont="1" applyFill="1" applyBorder="1" applyAlignment="1">
      <alignment vertical="center"/>
    </xf>
    <xf numFmtId="0" fontId="16" fillId="22" borderId="7" xfId="0" applyFont="1" applyFill="1" applyBorder="1" applyAlignment="1">
      <alignment horizontal="center" vertical="center"/>
    </xf>
    <xf numFmtId="0" fontId="16" fillId="15" borderId="7" xfId="0" applyFont="1" applyFill="1" applyBorder="1" applyAlignment="1"/>
    <xf numFmtId="9" fontId="16" fillId="15" borderId="7" xfId="2" applyFont="1" applyFill="1" applyBorder="1" applyAlignment="1">
      <alignment horizontal="center" vertical="center"/>
    </xf>
    <xf numFmtId="0" fontId="16" fillId="15" borderId="7" xfId="0" applyFont="1" applyFill="1" applyBorder="1" applyAlignment="1">
      <alignment wrapText="1"/>
    </xf>
    <xf numFmtId="0" fontId="16" fillId="15" borderId="7" xfId="0" applyFont="1" applyFill="1" applyBorder="1" applyAlignment="1">
      <alignment vertical="center"/>
    </xf>
    <xf numFmtId="1" fontId="16" fillId="15" borderId="7" xfId="1" applyNumberFormat="1" applyFont="1" applyFill="1" applyBorder="1" applyAlignment="1">
      <alignment vertical="center"/>
    </xf>
    <xf numFmtId="0" fontId="27" fillId="21" borderId="7" xfId="0" applyFont="1" applyFill="1" applyBorder="1" applyAlignment="1">
      <alignment vertical="center"/>
    </xf>
    <xf numFmtId="0" fontId="20" fillId="15" borderId="7" xfId="0" applyFont="1" applyFill="1" applyBorder="1" applyAlignment="1">
      <alignment horizontal="center" vertical="center"/>
    </xf>
    <xf numFmtId="0" fontId="28" fillId="15" borderId="7" xfId="0" applyFont="1" applyFill="1" applyBorder="1" applyAlignment="1">
      <alignment horizontal="center" vertical="center" wrapText="1"/>
    </xf>
    <xf numFmtId="1" fontId="16" fillId="15" borderId="7" xfId="1" applyNumberFormat="1" applyFont="1" applyFill="1" applyBorder="1" applyAlignment="1">
      <alignment horizontal="center" vertical="center"/>
    </xf>
    <xf numFmtId="0" fontId="27" fillId="14" borderId="7" xfId="0" applyFont="1" applyFill="1" applyBorder="1" applyAlignment="1">
      <alignment horizontal="center" vertical="center"/>
    </xf>
    <xf numFmtId="0" fontId="27" fillId="21" borderId="7" xfId="0" applyFont="1" applyFill="1" applyBorder="1" applyAlignment="1">
      <alignment horizontal="center"/>
    </xf>
    <xf numFmtId="0" fontId="16" fillId="23" borderId="7" xfId="0" applyFont="1" applyFill="1" applyBorder="1" applyAlignment="1">
      <alignment horizontal="center" vertical="center"/>
    </xf>
    <xf numFmtId="0" fontId="27" fillId="17" borderId="7" xfId="0" applyFont="1" applyFill="1" applyBorder="1" applyAlignment="1">
      <alignment horizontal="center" vertical="center"/>
    </xf>
    <xf numFmtId="0" fontId="27" fillId="21" borderId="7" xfId="0" applyFont="1" applyFill="1" applyBorder="1" applyAlignment="1">
      <alignment horizontal="center" vertical="center"/>
    </xf>
    <xf numFmtId="164" fontId="16" fillId="15" borderId="7" xfId="1" applyNumberFormat="1" applyFont="1" applyFill="1" applyBorder="1" applyAlignment="1">
      <alignment horizontal="center" vertical="center"/>
    </xf>
    <xf numFmtId="0" fontId="16" fillId="15" borderId="23" xfId="0" applyFont="1" applyFill="1" applyBorder="1" applyAlignment="1">
      <alignment vertical="center" wrapText="1"/>
    </xf>
    <xf numFmtId="1" fontId="16" fillId="15" borderId="7" xfId="0" applyNumberFormat="1" applyFont="1" applyFill="1" applyBorder="1" applyAlignment="1">
      <alignment vertical="center" wrapText="1"/>
    </xf>
    <xf numFmtId="0" fontId="16" fillId="12" borderId="7" xfId="0" applyFont="1" applyFill="1" applyBorder="1" applyAlignment="1">
      <alignment horizontal="center" vertical="center"/>
    </xf>
    <xf numFmtId="0" fontId="16" fillId="24" borderId="7" xfId="0" applyFont="1" applyFill="1" applyBorder="1" applyAlignment="1">
      <alignment horizontal="center" vertical="center"/>
    </xf>
    <xf numFmtId="0" fontId="26" fillId="19" borderId="7" xfId="0" applyFont="1" applyFill="1" applyBorder="1" applyAlignment="1">
      <alignment horizontal="center" vertical="center" wrapText="1"/>
    </xf>
    <xf numFmtId="0" fontId="29" fillId="15" borderId="7" xfId="0" applyFont="1" applyFill="1" applyBorder="1" applyAlignment="1">
      <alignment horizontal="center" vertical="center"/>
    </xf>
    <xf numFmtId="0" fontId="29" fillId="15" borderId="7" xfId="0" applyFont="1" applyFill="1" applyBorder="1" applyAlignment="1">
      <alignment horizontal="center" vertical="center" wrapText="1"/>
    </xf>
    <xf numFmtId="0" fontId="29" fillId="15" borderId="7" xfId="0" applyFont="1" applyFill="1" applyBorder="1" applyAlignment="1">
      <alignment vertical="center" wrapText="1"/>
    </xf>
    <xf numFmtId="0" fontId="29" fillId="15" borderId="7" xfId="0" applyFont="1" applyFill="1" applyBorder="1" applyAlignment="1">
      <alignment horizontal="center"/>
    </xf>
    <xf numFmtId="0" fontId="30" fillId="15" borderId="7" xfId="0" applyFont="1" applyFill="1" applyBorder="1" applyAlignment="1">
      <alignment horizontal="center" vertical="center"/>
    </xf>
    <xf numFmtId="0" fontId="29" fillId="15" borderId="7" xfId="0" applyFont="1" applyFill="1" applyBorder="1" applyAlignment="1">
      <alignment wrapText="1"/>
    </xf>
    <xf numFmtId="0" fontId="30" fillId="15" borderId="7" xfId="0" applyFont="1" applyFill="1" applyBorder="1" applyAlignment="1">
      <alignment horizontal="center"/>
    </xf>
    <xf numFmtId="0" fontId="29" fillId="15" borderId="7" xfId="0" applyFont="1" applyFill="1" applyBorder="1"/>
    <xf numFmtId="0" fontId="29" fillId="17" borderId="7" xfId="0" applyFont="1" applyFill="1" applyBorder="1"/>
    <xf numFmtId="0" fontId="29" fillId="0" borderId="7" xfId="0" applyFont="1" applyBorder="1" applyAlignment="1">
      <alignment horizontal="center"/>
    </xf>
    <xf numFmtId="0" fontId="29" fillId="0" borderId="7" xfId="0" applyFont="1" applyBorder="1" applyAlignment="1">
      <alignment horizontal="center" vertical="center"/>
    </xf>
    <xf numFmtId="0" fontId="31" fillId="8" borderId="0" xfId="0" applyFont="1" applyFill="1" applyAlignment="1">
      <alignment vertical="center"/>
    </xf>
    <xf numFmtId="0" fontId="31" fillId="9" borderId="0" xfId="0" applyFont="1" applyFill="1" applyAlignment="1">
      <alignment horizontal="center" vertical="center" wrapText="1"/>
    </xf>
    <xf numFmtId="0" fontId="31" fillId="8" borderId="7" xfId="0" applyFont="1" applyFill="1" applyBorder="1" applyAlignment="1">
      <alignment horizontal="center" vertical="center" wrapText="1"/>
    </xf>
    <xf numFmtId="0" fontId="31" fillId="8" borderId="0" xfId="0" applyFont="1" applyFill="1" applyAlignment="1">
      <alignment horizontal="center" vertical="center" wrapText="1"/>
    </xf>
    <xf numFmtId="0" fontId="31" fillId="9" borderId="0" xfId="0" applyFont="1" applyFill="1" applyAlignment="1">
      <alignment vertical="center" wrapText="1"/>
    </xf>
    <xf numFmtId="0" fontId="31" fillId="8" borderId="8" xfId="0" applyFont="1" applyFill="1" applyBorder="1" applyAlignment="1">
      <alignment horizontal="center" vertical="center" wrapText="1"/>
    </xf>
    <xf numFmtId="0" fontId="31" fillId="8" borderId="8" xfId="0" applyFont="1" applyFill="1" applyBorder="1" applyAlignment="1">
      <alignment vertical="center" wrapText="1"/>
    </xf>
    <xf numFmtId="0" fontId="31" fillId="9" borderId="7" xfId="0" applyFont="1" applyFill="1" applyBorder="1" applyAlignment="1">
      <alignment vertical="center"/>
    </xf>
    <xf numFmtId="0" fontId="31" fillId="9" borderId="8" xfId="0" applyFont="1" applyFill="1" applyBorder="1" applyAlignment="1">
      <alignment vertical="center" wrapText="1"/>
    </xf>
    <xf numFmtId="0" fontId="31" fillId="9" borderId="8" xfId="0" applyFont="1" applyFill="1" applyBorder="1" applyAlignment="1">
      <alignment vertical="center"/>
    </xf>
    <xf numFmtId="0" fontId="31" fillId="8" borderId="8" xfId="0" applyFont="1" applyFill="1" applyBorder="1" applyAlignment="1">
      <alignment vertical="center"/>
    </xf>
    <xf numFmtId="0" fontId="32" fillId="10" borderId="8" xfId="0" applyFont="1" applyFill="1" applyBorder="1" applyAlignment="1">
      <alignment horizontal="center" vertical="center" wrapText="1"/>
    </xf>
    <xf numFmtId="0" fontId="32" fillId="11" borderId="9" xfId="0" applyFont="1" applyFill="1" applyBorder="1" applyAlignment="1">
      <alignment horizontal="center" vertical="center" wrapText="1"/>
    </xf>
    <xf numFmtId="0" fontId="32" fillId="10" borderId="10" xfId="0" applyFont="1" applyFill="1" applyBorder="1" applyAlignment="1">
      <alignment horizontal="center" vertical="center" wrapText="1"/>
    </xf>
    <xf numFmtId="0" fontId="32" fillId="11" borderId="10" xfId="0" applyFont="1" applyFill="1" applyBorder="1" applyAlignment="1">
      <alignment horizontal="center" vertical="center" wrapText="1"/>
    </xf>
    <xf numFmtId="0" fontId="32" fillId="11" borderId="11" xfId="0" applyFont="1" applyFill="1" applyBorder="1" applyAlignment="1">
      <alignment vertical="center" wrapText="1"/>
    </xf>
    <xf numFmtId="0" fontId="16" fillId="22" borderId="7" xfId="0" applyFont="1" applyFill="1" applyBorder="1" applyAlignment="1">
      <alignment vertical="center"/>
    </xf>
    <xf numFmtId="0" fontId="16" fillId="22" borderId="7" xfId="0" applyFont="1" applyFill="1" applyBorder="1" applyAlignment="1">
      <alignment horizontal="center" vertical="center" wrapText="1"/>
    </xf>
    <xf numFmtId="1" fontId="16" fillId="22" borderId="7" xfId="0" applyNumberFormat="1" applyFont="1" applyFill="1" applyBorder="1" applyAlignment="1">
      <alignment horizontal="center" vertical="center" wrapText="1"/>
    </xf>
    <xf numFmtId="0" fontId="20" fillId="22" borderId="7" xfId="0" applyFont="1" applyFill="1" applyBorder="1" applyAlignment="1">
      <alignment vertical="center"/>
    </xf>
    <xf numFmtId="0" fontId="16" fillId="22" borderId="7" xfId="0" applyFont="1" applyFill="1" applyBorder="1" applyAlignment="1">
      <alignment horizontal="center"/>
    </xf>
    <xf numFmtId="0" fontId="16" fillId="22" borderId="7" xfId="0" applyFont="1" applyFill="1" applyBorder="1" applyAlignment="1">
      <alignment vertical="center" wrapText="1"/>
    </xf>
    <xf numFmtId="0" fontId="16" fillId="22" borderId="7" xfId="0" applyFont="1" applyFill="1" applyBorder="1" applyAlignment="1">
      <alignment horizontal="center" wrapText="1"/>
    </xf>
    <xf numFmtId="0" fontId="26" fillId="25" borderId="7" xfId="0" applyFont="1" applyFill="1" applyBorder="1" applyAlignment="1">
      <alignment horizontal="center" vertical="center" wrapText="1"/>
    </xf>
    <xf numFmtId="0" fontId="26" fillId="25" borderId="7" xfId="0" applyFont="1" applyFill="1" applyBorder="1" applyAlignment="1">
      <alignment horizontal="center" wrapText="1"/>
    </xf>
    <xf numFmtId="9" fontId="16" fillId="22" borderId="7" xfId="0" applyNumberFormat="1" applyFont="1" applyFill="1" applyBorder="1" applyAlignment="1">
      <alignment vertical="center"/>
    </xf>
    <xf numFmtId="10" fontId="16" fillId="22" borderId="7" xfId="0" applyNumberFormat="1" applyFont="1" applyFill="1" applyBorder="1" applyAlignment="1">
      <alignment vertical="center"/>
    </xf>
    <xf numFmtId="10" fontId="16" fillId="22" borderId="7" xfId="1" applyNumberFormat="1" applyFont="1" applyFill="1" applyBorder="1" applyAlignment="1">
      <alignment vertical="center"/>
    </xf>
    <xf numFmtId="9" fontId="16" fillId="22" borderId="7" xfId="2" applyFont="1" applyFill="1" applyBorder="1" applyAlignment="1">
      <alignment vertical="center"/>
    </xf>
    <xf numFmtId="0" fontId="27" fillId="14" borderId="7" xfId="0" applyFont="1" applyFill="1" applyBorder="1" applyAlignment="1">
      <alignment vertical="center"/>
    </xf>
    <xf numFmtId="0" fontId="16" fillId="22" borderId="7" xfId="0" applyFont="1" applyFill="1" applyBorder="1" applyAlignment="1"/>
    <xf numFmtId="9" fontId="16" fillId="22" borderId="7" xfId="2" applyFont="1" applyFill="1" applyBorder="1" applyAlignment="1">
      <alignment horizontal="center" vertical="center"/>
    </xf>
    <xf numFmtId="0" fontId="16" fillId="22" borderId="7" xfId="0" applyFont="1" applyFill="1" applyBorder="1" applyAlignment="1">
      <alignment wrapText="1"/>
    </xf>
    <xf numFmtId="1" fontId="16" fillId="22" borderId="7" xfId="1" applyNumberFormat="1" applyFont="1" applyFill="1" applyBorder="1" applyAlignment="1">
      <alignment vertical="center"/>
    </xf>
    <xf numFmtId="0" fontId="16" fillId="14" borderId="7" xfId="0" applyFont="1" applyFill="1" applyBorder="1" applyAlignment="1">
      <alignment horizontal="center" vertical="center"/>
    </xf>
    <xf numFmtId="0" fontId="16" fillId="14" borderId="7" xfId="0" applyFont="1" applyFill="1" applyBorder="1" applyAlignment="1">
      <alignment horizontal="center" vertical="center" wrapText="1"/>
    </xf>
    <xf numFmtId="1" fontId="16" fillId="14" borderId="7" xfId="0" applyNumberFormat="1" applyFont="1" applyFill="1" applyBorder="1" applyAlignment="1">
      <alignment horizontal="center" vertical="center" wrapText="1"/>
    </xf>
    <xf numFmtId="0" fontId="20" fillId="14" borderId="7" xfId="0" applyFont="1" applyFill="1" applyBorder="1" applyAlignment="1">
      <alignment horizontal="center" vertical="center"/>
    </xf>
    <xf numFmtId="0" fontId="28" fillId="14" borderId="7" xfId="0" applyFont="1" applyFill="1" applyBorder="1" applyAlignment="1">
      <alignment horizontal="center" vertical="center" wrapText="1"/>
    </xf>
    <xf numFmtId="0" fontId="26" fillId="26" borderId="7" xfId="0" applyFont="1" applyFill="1" applyBorder="1" applyAlignment="1">
      <alignment horizontal="center" vertical="center" wrapText="1"/>
    </xf>
    <xf numFmtId="1" fontId="16" fillId="14" borderId="7" xfId="1" applyNumberFormat="1" applyFont="1" applyFill="1" applyBorder="1" applyAlignment="1">
      <alignment horizontal="center" vertical="center"/>
    </xf>
    <xf numFmtId="0" fontId="16" fillId="23" borderId="7" xfId="0" applyFont="1" applyFill="1" applyBorder="1" applyAlignment="1">
      <alignment horizontal="center" vertical="center" wrapText="1"/>
    </xf>
    <xf numFmtId="0" fontId="20" fillId="23" borderId="7" xfId="0" applyFont="1" applyFill="1" applyBorder="1" applyAlignment="1">
      <alignment horizontal="center" vertical="center"/>
    </xf>
    <xf numFmtId="1" fontId="16" fillId="23" borderId="7" xfId="1" applyNumberFormat="1" applyFont="1" applyFill="1" applyBorder="1" applyAlignment="1">
      <alignment horizontal="center" vertical="center"/>
    </xf>
    <xf numFmtId="9" fontId="16" fillId="23" borderId="7" xfId="2" applyFont="1" applyFill="1" applyBorder="1" applyAlignment="1">
      <alignment horizontal="center" vertical="center"/>
    </xf>
    <xf numFmtId="1" fontId="16" fillId="23" borderId="7" xfId="0" applyNumberFormat="1" applyFont="1" applyFill="1" applyBorder="1" applyAlignment="1">
      <alignment horizontal="center" vertical="center" wrapText="1"/>
    </xf>
    <xf numFmtId="164" fontId="16" fillId="23" borderId="7" xfId="1" applyNumberFormat="1" applyFont="1" applyFill="1" applyBorder="1" applyAlignment="1">
      <alignment horizontal="center" vertical="center"/>
    </xf>
    <xf numFmtId="0" fontId="16" fillId="12" borderId="7" xfId="0" applyFont="1" applyFill="1" applyBorder="1" applyAlignment="1">
      <alignment vertical="center"/>
    </xf>
    <xf numFmtId="0" fontId="16" fillId="12" borderId="7" xfId="0" applyFont="1" applyFill="1" applyBorder="1" applyAlignment="1">
      <alignment vertical="center" wrapText="1"/>
    </xf>
    <xf numFmtId="0" fontId="16" fillId="12" borderId="23" xfId="0" applyFont="1" applyFill="1" applyBorder="1" applyAlignment="1">
      <alignment vertical="center" wrapText="1"/>
    </xf>
    <xf numFmtId="1" fontId="16" fillId="12" borderId="7" xfId="0" applyNumberFormat="1" applyFont="1" applyFill="1" applyBorder="1" applyAlignment="1">
      <alignment vertical="center" wrapText="1"/>
    </xf>
    <xf numFmtId="0" fontId="20" fillId="12" borderId="7" xfId="0" applyFont="1" applyFill="1" applyBorder="1" applyAlignment="1">
      <alignment vertical="center"/>
    </xf>
    <xf numFmtId="164" fontId="16" fillId="12" borderId="7" xfId="1" applyNumberFormat="1" applyFont="1" applyFill="1" applyBorder="1" applyAlignment="1">
      <alignment horizontal="center" vertical="center"/>
    </xf>
    <xf numFmtId="9" fontId="16" fillId="12" borderId="7" xfId="2" applyFont="1" applyFill="1" applyBorder="1" applyAlignment="1">
      <alignment horizontal="center" vertical="center"/>
    </xf>
    <xf numFmtId="0" fontId="16" fillId="24" borderId="7" xfId="0" applyFont="1" applyFill="1" applyBorder="1" applyAlignment="1">
      <alignment horizontal="center" vertical="center" wrapText="1"/>
    </xf>
    <xf numFmtId="0" fontId="20" fillId="24" borderId="7" xfId="0" applyFont="1" applyFill="1" applyBorder="1" applyAlignment="1">
      <alignment horizontal="center" vertical="center"/>
    </xf>
    <xf numFmtId="164" fontId="16" fillId="24" borderId="7" xfId="1" applyNumberFormat="1" applyFont="1" applyFill="1" applyBorder="1" applyAlignment="1">
      <alignment horizontal="center" vertical="center"/>
    </xf>
    <xf numFmtId="9" fontId="16" fillId="24" borderId="7" xfId="2" applyFont="1" applyFill="1" applyBorder="1" applyAlignment="1">
      <alignment horizontal="center" vertical="center"/>
    </xf>
    <xf numFmtId="0" fontId="26" fillId="27" borderId="7"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3" fillId="2" borderId="0" xfId="0" applyFont="1" applyFill="1" applyAlignment="1"/>
    <xf numFmtId="0" fontId="4" fillId="2" borderId="0" xfId="0" applyFont="1" applyFill="1" applyAlignment="1"/>
    <xf numFmtId="0" fontId="11" fillId="7" borderId="24" xfId="0" applyFont="1" applyFill="1" applyBorder="1" applyAlignment="1">
      <alignment horizontal="right" vertical="center" wrapText="1"/>
    </xf>
    <xf numFmtId="0" fontId="12" fillId="0" borderId="25" xfId="0" applyFont="1" applyBorder="1" applyAlignment="1">
      <alignment horizontal="center" vertical="center"/>
    </xf>
    <xf numFmtId="0" fontId="35" fillId="29" borderId="26" xfId="0" applyFont="1" applyFill="1" applyBorder="1" applyAlignment="1">
      <alignment horizontal="center" wrapText="1"/>
    </xf>
    <xf numFmtId="0" fontId="14" fillId="8" borderId="8" xfId="0" applyFont="1" applyFill="1" applyBorder="1" applyAlignment="1"/>
    <xf numFmtId="0" fontId="37" fillId="9" borderId="8" xfId="0" applyFont="1" applyFill="1" applyBorder="1" applyAlignment="1">
      <alignment wrapText="1"/>
    </xf>
    <xf numFmtId="0" fontId="37" fillId="8" borderId="8" xfId="0" applyFont="1" applyFill="1" applyBorder="1" applyAlignment="1">
      <alignment wrapText="1"/>
    </xf>
    <xf numFmtId="0" fontId="14" fillId="9" borderId="8" xfId="0" applyFont="1" applyFill="1" applyBorder="1" applyAlignment="1"/>
    <xf numFmtId="0" fontId="15" fillId="11" borderId="8"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15" fillId="11" borderId="30" xfId="0" applyFont="1" applyFill="1" applyBorder="1" applyAlignment="1">
      <alignment horizontal="center" vertical="center" wrapText="1"/>
    </xf>
    <xf numFmtId="43" fontId="0" fillId="15" borderId="32" xfId="1" applyFont="1" applyFill="1" applyBorder="1" applyAlignment="1">
      <alignment vertical="top"/>
    </xf>
    <xf numFmtId="43" fontId="0" fillId="15" borderId="33" xfId="1" applyFont="1" applyFill="1" applyBorder="1" applyAlignment="1">
      <alignment vertical="top"/>
    </xf>
    <xf numFmtId="43" fontId="0" fillId="15" borderId="7" xfId="1" applyFont="1" applyFill="1" applyBorder="1" applyAlignment="1">
      <alignment vertical="top"/>
    </xf>
    <xf numFmtId="43" fontId="0" fillId="15" borderId="35" xfId="1" applyFont="1" applyFill="1" applyBorder="1" applyAlignment="1">
      <alignment vertical="top"/>
    </xf>
    <xf numFmtId="43" fontId="0" fillId="15" borderId="12" xfId="1" applyFont="1" applyFill="1" applyBorder="1" applyAlignment="1">
      <alignment vertical="top"/>
    </xf>
    <xf numFmtId="2" fontId="0" fillId="15" borderId="7" xfId="1" applyNumberFormat="1" applyFont="1" applyFill="1" applyBorder="1" applyAlignment="1">
      <alignment vertical="top"/>
    </xf>
    <xf numFmtId="2" fontId="0" fillId="15" borderId="22" xfId="1" applyNumberFormat="1" applyFont="1" applyFill="1" applyBorder="1" applyAlignment="1">
      <alignment vertical="top"/>
    </xf>
    <xf numFmtId="1" fontId="0" fillId="0" borderId="7" xfId="1" applyNumberFormat="1" applyFont="1" applyBorder="1" applyAlignment="1">
      <alignment vertical="top" wrapText="1"/>
    </xf>
    <xf numFmtId="164" fontId="0" fillId="12" borderId="7" xfId="1" applyNumberFormat="1" applyFont="1" applyFill="1" applyBorder="1" applyAlignment="1">
      <alignment vertical="top"/>
    </xf>
    <xf numFmtId="43" fontId="0" fillId="15" borderId="12" xfId="1" applyFont="1" applyFill="1" applyBorder="1" applyAlignment="1">
      <alignment horizontal="left" vertical="top"/>
    </xf>
    <xf numFmtId="2" fontId="0" fillId="15" borderId="35" xfId="1" applyNumberFormat="1" applyFont="1" applyFill="1" applyBorder="1" applyAlignment="1">
      <alignment vertical="top"/>
    </xf>
    <xf numFmtId="2" fontId="0" fillId="15" borderId="12" xfId="1" applyNumberFormat="1" applyFont="1" applyFill="1" applyBorder="1" applyAlignment="1">
      <alignment vertical="top"/>
    </xf>
    <xf numFmtId="164" fontId="0" fillId="15" borderId="35" xfId="1" applyNumberFormat="1" applyFont="1" applyFill="1" applyBorder="1" applyAlignment="1">
      <alignment horizontal="center" vertical="top"/>
    </xf>
    <xf numFmtId="43" fontId="0" fillId="0" borderId="7" xfId="1" applyFont="1" applyBorder="1" applyAlignment="1">
      <alignment vertical="top"/>
    </xf>
    <xf numFmtId="1" fontId="0" fillId="0" borderId="7" xfId="1" applyNumberFormat="1" applyFont="1" applyBorder="1" applyAlignment="1">
      <alignment vertical="top"/>
    </xf>
    <xf numFmtId="43" fontId="0" fillId="0" borderId="7" xfId="1" applyFont="1" applyBorder="1" applyAlignment="1">
      <alignment vertical="top" wrapText="1"/>
    </xf>
    <xf numFmtId="43" fontId="0" fillId="12" borderId="7" xfId="1" applyFont="1" applyFill="1" applyBorder="1" applyAlignment="1">
      <alignment vertical="top"/>
    </xf>
    <xf numFmtId="43" fontId="0" fillId="0" borderId="7" xfId="1" applyFont="1" applyBorder="1" applyAlignment="1">
      <alignment horizontal="right" vertical="top"/>
    </xf>
    <xf numFmtId="43" fontId="0" fillId="0" borderId="7" xfId="1" applyFont="1" applyBorder="1" applyAlignment="1">
      <alignment horizontal="right" vertical="top" wrapText="1"/>
    </xf>
    <xf numFmtId="0" fontId="0" fillId="15" borderId="7" xfId="0" applyFont="1" applyFill="1" applyBorder="1" applyAlignment="1">
      <alignment vertical="center"/>
    </xf>
    <xf numFmtId="0" fontId="0" fillId="15" borderId="7" xfId="0" applyFont="1" applyFill="1" applyBorder="1" applyAlignment="1">
      <alignment vertical="center" wrapText="1"/>
    </xf>
    <xf numFmtId="164" fontId="0" fillId="15" borderId="22" xfId="1" applyNumberFormat="1" applyFont="1" applyFill="1" applyBorder="1" applyAlignment="1">
      <alignment vertical="top"/>
    </xf>
    <xf numFmtId="0" fontId="0" fillId="15" borderId="7" xfId="0" applyFont="1" applyFill="1" applyBorder="1" applyAlignment="1">
      <alignment horizontal="center" vertical="top" wrapText="1"/>
    </xf>
    <xf numFmtId="43" fontId="0" fillId="15" borderId="37" xfId="1" applyFont="1" applyFill="1" applyBorder="1" applyAlignment="1">
      <alignment vertical="top"/>
    </xf>
    <xf numFmtId="0" fontId="0" fillId="14" borderId="0" xfId="0" applyFill="1"/>
    <xf numFmtId="43" fontId="0" fillId="14" borderId="0" xfId="0" applyNumberFormat="1" applyFill="1"/>
    <xf numFmtId="0" fontId="14" fillId="9" borderId="8" xfId="0" applyFont="1" applyFill="1" applyBorder="1" applyAlignment="1">
      <alignment horizontal="center" vertical="center"/>
    </xf>
    <xf numFmtId="0" fontId="14" fillId="9" borderId="8" xfId="0" applyFont="1" applyFill="1" applyBorder="1" applyAlignment="1">
      <alignment vertical="center" wrapText="1"/>
    </xf>
    <xf numFmtId="0" fontId="14" fillId="8" borderId="8" xfId="0" applyFont="1" applyFill="1" applyBorder="1" applyAlignment="1">
      <alignment vertical="center" wrapText="1"/>
    </xf>
    <xf numFmtId="0" fontId="14" fillId="8" borderId="8" xfId="0" applyFont="1" applyFill="1" applyBorder="1" applyAlignment="1">
      <alignment vertical="center"/>
    </xf>
    <xf numFmtId="0" fontId="14" fillId="9" borderId="8" xfId="0" applyFont="1" applyFill="1" applyBorder="1" applyAlignment="1">
      <alignment horizontal="center" vertical="center" wrapText="1"/>
    </xf>
    <xf numFmtId="0" fontId="37" fillId="9" borderId="8" xfId="0" applyFont="1" applyFill="1" applyBorder="1" applyAlignment="1">
      <alignment vertical="center" wrapText="1"/>
    </xf>
    <xf numFmtId="0" fontId="37" fillId="8" borderId="8" xfId="0" applyFont="1" applyFill="1" applyBorder="1" applyAlignment="1">
      <alignment vertical="center" wrapText="1"/>
    </xf>
    <xf numFmtId="0" fontId="37" fillId="9" borderId="8" xfId="0" applyFont="1" applyFill="1" applyBorder="1" applyAlignment="1">
      <alignment vertical="center"/>
    </xf>
    <xf numFmtId="0" fontId="14" fillId="9" borderId="8" xfId="0" applyFont="1" applyFill="1" applyBorder="1" applyAlignment="1">
      <alignment vertical="center"/>
    </xf>
    <xf numFmtId="0" fontId="39" fillId="12" borderId="7" xfId="0" applyFont="1" applyFill="1" applyBorder="1" applyAlignment="1">
      <alignment horizontal="center" vertical="center"/>
    </xf>
    <xf numFmtId="0" fontId="39" fillId="12" borderId="7" xfId="0" applyFont="1" applyFill="1" applyBorder="1" applyAlignment="1">
      <alignment vertical="center" wrapText="1"/>
    </xf>
    <xf numFmtId="0" fontId="39" fillId="12" borderId="7" xfId="0" applyFont="1" applyFill="1" applyBorder="1" applyAlignment="1">
      <alignment horizontal="center" vertical="center" wrapText="1"/>
    </xf>
    <xf numFmtId="0" fontId="40" fillId="12" borderId="7" xfId="0" quotePrefix="1" applyFont="1" applyFill="1" applyBorder="1" applyAlignment="1">
      <alignment vertical="center"/>
    </xf>
    <xf numFmtId="0" fontId="39" fillId="0" borderId="7" xfId="0" applyFont="1" applyFill="1" applyBorder="1" applyAlignment="1">
      <alignment vertical="center" wrapText="1"/>
    </xf>
    <xf numFmtId="1" fontId="41" fillId="0" borderId="7" xfId="0" applyNumberFormat="1" applyFont="1" applyFill="1" applyBorder="1" applyAlignment="1">
      <alignment horizontal="center" vertical="center" wrapText="1"/>
    </xf>
    <xf numFmtId="0" fontId="37" fillId="12" borderId="7" xfId="0" applyFont="1" applyFill="1" applyBorder="1" applyAlignment="1">
      <alignment vertical="center" wrapText="1"/>
    </xf>
    <xf numFmtId="0" fontId="16" fillId="33" borderId="7" xfId="0" applyFont="1" applyFill="1" applyBorder="1" applyAlignment="1">
      <alignment horizontal="center" vertical="center" wrapText="1"/>
    </xf>
    <xf numFmtId="4" fontId="39" fillId="0" borderId="7" xfId="0" applyNumberFormat="1" applyFont="1" applyFill="1" applyBorder="1" applyAlignment="1">
      <alignment vertical="center" wrapText="1"/>
    </xf>
    <xf numFmtId="4" fontId="41" fillId="0" borderId="7" xfId="0" applyNumberFormat="1" applyFont="1" applyFill="1" applyBorder="1" applyAlignment="1">
      <alignment horizontal="center" vertical="center" wrapText="1"/>
    </xf>
    <xf numFmtId="165" fontId="42" fillId="0" borderId="31" xfId="0" applyNumberFormat="1" applyFont="1" applyFill="1" applyBorder="1" applyAlignment="1">
      <alignment horizontal="center" vertical="center" wrapText="1"/>
    </xf>
    <xf numFmtId="0" fontId="42" fillId="13" borderId="31" xfId="0" applyFont="1" applyFill="1" applyBorder="1" applyAlignment="1">
      <alignment horizontal="center" vertical="center" wrapText="1"/>
    </xf>
    <xf numFmtId="43" fontId="0" fillId="15" borderId="32" xfId="1" applyFont="1" applyFill="1" applyBorder="1" applyAlignment="1">
      <alignment vertical="center"/>
    </xf>
    <xf numFmtId="43" fontId="0" fillId="15" borderId="33" xfId="1" applyFont="1" applyFill="1" applyBorder="1" applyAlignment="1">
      <alignment vertical="center"/>
    </xf>
    <xf numFmtId="4" fontId="43" fillId="0" borderId="7" xfId="0" applyNumberFormat="1" applyFont="1" applyFill="1" applyBorder="1" applyAlignment="1">
      <alignment vertical="center"/>
    </xf>
    <xf numFmtId="3" fontId="43" fillId="0" borderId="7" xfId="0" applyNumberFormat="1" applyFont="1" applyFill="1" applyBorder="1" applyAlignment="1">
      <alignment horizontal="center" vertical="center"/>
    </xf>
    <xf numFmtId="10" fontId="39" fillId="12" borderId="7" xfId="2" applyNumberFormat="1" applyFont="1" applyFill="1" applyBorder="1" applyAlignment="1">
      <alignment vertical="center"/>
    </xf>
    <xf numFmtId="0" fontId="39" fillId="12" borderId="7" xfId="2" applyNumberFormat="1" applyFont="1" applyFill="1" applyBorder="1" applyAlignment="1">
      <alignment vertical="center"/>
    </xf>
    <xf numFmtId="0" fontId="44" fillId="14" borderId="7" xfId="0" applyFont="1" applyFill="1" applyBorder="1" applyAlignment="1">
      <alignment vertical="center"/>
    </xf>
    <xf numFmtId="0" fontId="39" fillId="0" borderId="7" xfId="0" applyFont="1" applyBorder="1" applyAlignment="1">
      <alignment vertical="center" wrapText="1"/>
    </xf>
    <xf numFmtId="0" fontId="39" fillId="12" borderId="7" xfId="0" applyFont="1" applyFill="1" applyBorder="1" applyAlignment="1">
      <alignment vertical="center"/>
    </xf>
    <xf numFmtId="0" fontId="39" fillId="0" borderId="7" xfId="0" applyNumberFormat="1" applyFont="1" applyFill="1" applyBorder="1" applyAlignment="1">
      <alignment horizontal="center" vertical="center" wrapText="1"/>
    </xf>
    <xf numFmtId="3" fontId="41" fillId="0" borderId="7" xfId="0" applyNumberFormat="1" applyFont="1" applyFill="1" applyBorder="1" applyAlignment="1">
      <alignment horizontal="center" vertical="center" wrapText="1"/>
    </xf>
    <xf numFmtId="0" fontId="42" fillId="13" borderId="34" xfId="0" applyFont="1" applyFill="1" applyBorder="1" applyAlignment="1">
      <alignment horizontal="center" vertical="center" wrapText="1"/>
    </xf>
    <xf numFmtId="0" fontId="43" fillId="0" borderId="7" xfId="0" applyFont="1" applyFill="1" applyBorder="1" applyAlignment="1">
      <alignment horizontal="center" vertical="center" wrapText="1"/>
    </xf>
    <xf numFmtId="43" fontId="0" fillId="15" borderId="7" xfId="1" applyFont="1" applyFill="1" applyBorder="1" applyAlignment="1">
      <alignment vertical="center"/>
    </xf>
    <xf numFmtId="0" fontId="17" fillId="0" borderId="7" xfId="0" applyFont="1" applyFill="1" applyBorder="1" applyAlignment="1">
      <alignment horizontal="center" vertical="center" wrapText="1"/>
    </xf>
    <xf numFmtId="0" fontId="43" fillId="0" borderId="7" xfId="0" applyFont="1" applyFill="1" applyBorder="1" applyAlignment="1">
      <alignment horizontal="center" vertical="center"/>
    </xf>
    <xf numFmtId="0" fontId="42" fillId="34" borderId="34" xfId="0" applyFont="1" applyFill="1" applyBorder="1" applyAlignment="1">
      <alignment horizontal="center" vertical="center" wrapText="1"/>
    </xf>
    <xf numFmtId="0" fontId="39" fillId="21" borderId="7" xfId="0" applyFont="1" applyFill="1" applyBorder="1" applyAlignment="1">
      <alignment vertical="center"/>
    </xf>
    <xf numFmtId="0" fontId="39" fillId="0" borderId="7" xfId="0" applyFont="1" applyBorder="1" applyAlignment="1">
      <alignment horizontal="center" vertical="center"/>
    </xf>
    <xf numFmtId="0" fontId="39" fillId="0" borderId="7" xfId="0" applyFont="1" applyFill="1" applyBorder="1" applyAlignment="1">
      <alignment horizontal="left" vertical="center" wrapText="1"/>
    </xf>
    <xf numFmtId="0" fontId="39" fillId="14" borderId="7" xfId="0" applyFont="1" applyFill="1" applyBorder="1" applyAlignment="1">
      <alignment vertical="center"/>
    </xf>
    <xf numFmtId="0" fontId="39" fillId="0" borderId="7" xfId="0" applyFont="1" applyFill="1" applyBorder="1" applyAlignment="1">
      <alignment horizontal="center" vertical="center"/>
    </xf>
    <xf numFmtId="0" fontId="39" fillId="17" borderId="7" xfId="0" applyFont="1" applyFill="1" applyBorder="1" applyAlignment="1">
      <alignment vertical="center"/>
    </xf>
    <xf numFmtId="0" fontId="39" fillId="0" borderId="7" xfId="0" applyFont="1" applyBorder="1" applyAlignment="1">
      <alignment vertical="center"/>
    </xf>
    <xf numFmtId="43" fontId="0" fillId="15" borderId="8" xfId="1" applyFont="1" applyFill="1" applyBorder="1" applyAlignment="1">
      <alignment vertical="center"/>
    </xf>
    <xf numFmtId="0" fontId="37" fillId="0" borderId="7"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7" xfId="0" applyFont="1" applyBorder="1" applyAlignment="1">
      <alignment horizontal="center" vertical="center" wrapText="1"/>
    </xf>
    <xf numFmtId="0" fontId="39" fillId="15" borderId="7" xfId="0" applyFont="1" applyFill="1" applyBorder="1" applyAlignment="1">
      <alignment horizontal="center" vertical="center"/>
    </xf>
    <xf numFmtId="0" fontId="39" fillId="15" borderId="7" xfId="0" applyFont="1" applyFill="1" applyBorder="1" applyAlignment="1">
      <alignment vertical="center"/>
    </xf>
    <xf numFmtId="3" fontId="39" fillId="0" borderId="7" xfId="0" applyNumberFormat="1" applyFont="1" applyFill="1" applyBorder="1" applyAlignment="1">
      <alignment horizontal="center" vertical="center" wrapText="1"/>
    </xf>
    <xf numFmtId="0" fontId="45" fillId="0" borderId="0" xfId="0" applyFont="1" applyAlignment="1">
      <alignment horizontal="center" vertical="center" wrapText="1"/>
    </xf>
    <xf numFmtId="0" fontId="41" fillId="0" borderId="7" xfId="0" applyFont="1" applyFill="1" applyBorder="1" applyAlignment="1">
      <alignment horizontal="center" vertical="center" wrapText="1"/>
    </xf>
    <xf numFmtId="43" fontId="39" fillId="0" borderId="7" xfId="1" applyFont="1" applyFill="1" applyBorder="1" applyAlignment="1">
      <alignment vertical="center"/>
    </xf>
    <xf numFmtId="0" fontId="41" fillId="0" borderId="7" xfId="0" applyFont="1" applyBorder="1" applyAlignment="1">
      <alignment vertical="center"/>
    </xf>
    <xf numFmtId="0" fontId="20" fillId="14" borderId="7" xfId="0" applyFont="1" applyFill="1" applyBorder="1" applyAlignment="1">
      <alignment vertical="top" wrapText="1"/>
    </xf>
    <xf numFmtId="164" fontId="0" fillId="14" borderId="7" xfId="1" applyNumberFormat="1" applyFont="1" applyFill="1" applyBorder="1" applyAlignment="1">
      <alignment horizontal="center" vertical="center"/>
    </xf>
    <xf numFmtId="1" fontId="0" fillId="14" borderId="7" xfId="1" applyNumberFormat="1" applyFont="1" applyFill="1" applyBorder="1" applyAlignment="1">
      <alignment horizontal="center" vertical="center"/>
    </xf>
    <xf numFmtId="0" fontId="0" fillId="36" borderId="7" xfId="0" applyFont="1" applyFill="1" applyBorder="1" applyAlignment="1">
      <alignment horizontal="center" vertical="center"/>
    </xf>
    <xf numFmtId="0" fontId="0" fillId="36" borderId="7" xfId="0" applyFont="1" applyFill="1" applyBorder="1" applyAlignment="1">
      <alignment horizontal="center" vertical="center" wrapText="1"/>
    </xf>
    <xf numFmtId="43" fontId="0" fillId="38" borderId="7" xfId="1" applyFont="1" applyFill="1" applyBorder="1" applyAlignment="1">
      <alignment horizontal="center" vertical="center"/>
    </xf>
    <xf numFmtId="164" fontId="0" fillId="38" borderId="7" xfId="1" applyNumberFormat="1" applyFont="1" applyFill="1" applyBorder="1" applyAlignment="1">
      <alignment horizontal="left" vertical="center"/>
    </xf>
    <xf numFmtId="164" fontId="0" fillId="36" borderId="7" xfId="1" applyNumberFormat="1" applyFont="1" applyFill="1" applyBorder="1" applyAlignment="1">
      <alignment horizontal="center" vertical="center"/>
    </xf>
    <xf numFmtId="0" fontId="2" fillId="33" borderId="7" xfId="0" applyFont="1" applyFill="1" applyBorder="1" applyAlignment="1">
      <alignment horizontal="center" vertical="center"/>
    </xf>
    <xf numFmtId="43" fontId="0" fillId="40" borderId="7" xfId="1" applyFont="1" applyFill="1" applyBorder="1" applyAlignment="1">
      <alignment horizontal="center" vertical="center"/>
    </xf>
    <xf numFmtId="43" fontId="0" fillId="41" borderId="7" xfId="1" applyFont="1" applyFill="1" applyBorder="1" applyAlignment="1">
      <alignment horizontal="center" vertical="center"/>
    </xf>
    <xf numFmtId="164" fontId="0" fillId="41" borderId="12" xfId="1" applyNumberFormat="1" applyFont="1" applyFill="1" applyBorder="1" applyAlignment="1">
      <alignment horizontal="center" vertical="center"/>
    </xf>
    <xf numFmtId="0" fontId="7" fillId="3" borderId="0" xfId="0" applyFont="1" applyFill="1" applyBorder="1" applyAlignment="1">
      <alignment horizontal="center" vertical="center" wrapText="1"/>
    </xf>
    <xf numFmtId="0" fontId="0" fillId="37" borderId="7" xfId="0" applyFont="1" applyFill="1" applyBorder="1" applyAlignment="1">
      <alignment horizontal="center" vertical="center" wrapText="1"/>
    </xf>
    <xf numFmtId="0" fontId="38" fillId="37" borderId="0" xfId="0" applyFont="1" applyFill="1" applyAlignment="1">
      <alignment horizontal="center" vertical="center" wrapText="1"/>
    </xf>
    <xf numFmtId="0" fontId="38" fillId="37" borderId="7" xfId="0" applyFont="1" applyFill="1" applyBorder="1" applyAlignment="1">
      <alignment horizontal="center" vertical="center" wrapText="1"/>
    </xf>
    <xf numFmtId="0" fontId="38" fillId="37" borderId="7" xfId="0" applyFont="1" applyFill="1" applyBorder="1" applyAlignment="1">
      <alignment horizontal="center" vertical="center"/>
    </xf>
    <xf numFmtId="3" fontId="38" fillId="37" borderId="7" xfId="0" applyNumberFormat="1" applyFont="1" applyFill="1" applyBorder="1" applyAlignment="1">
      <alignment horizontal="center" vertical="center"/>
    </xf>
    <xf numFmtId="0" fontId="38" fillId="42" borderId="7" xfId="0" applyFont="1" applyFill="1" applyBorder="1" applyAlignment="1">
      <alignment horizontal="center" vertical="center"/>
    </xf>
    <xf numFmtId="164" fontId="0" fillId="37" borderId="7" xfId="1" applyNumberFormat="1" applyFont="1" applyFill="1" applyBorder="1" applyAlignment="1">
      <alignment horizontal="center" vertical="center"/>
    </xf>
    <xf numFmtId="164" fontId="0" fillId="44" borderId="7" xfId="1" applyNumberFormat="1" applyFont="1" applyFill="1" applyBorder="1" applyAlignment="1">
      <alignment horizontal="left" vertical="top"/>
    </xf>
    <xf numFmtId="0" fontId="0" fillId="0" borderId="7" xfId="0" applyFont="1" applyFill="1" applyBorder="1" applyAlignment="1">
      <alignment vertical="top" wrapText="1"/>
    </xf>
    <xf numFmtId="0" fontId="0" fillId="15" borderId="7" xfId="0" applyFont="1" applyFill="1" applyBorder="1" applyAlignment="1">
      <alignment vertical="top"/>
    </xf>
    <xf numFmtId="0" fontId="0" fillId="41" borderId="7" xfId="0" applyFont="1" applyFill="1" applyBorder="1" applyAlignment="1">
      <alignment horizontal="center" vertical="center" wrapText="1"/>
    </xf>
    <xf numFmtId="0" fontId="0" fillId="0" borderId="7" xfId="0" applyFont="1" applyBorder="1" applyAlignment="1">
      <alignment horizontal="center" vertical="top" wrapText="1"/>
    </xf>
    <xf numFmtId="0" fontId="0" fillId="15" borderId="7" xfId="0" applyFont="1" applyFill="1" applyBorder="1" applyAlignment="1">
      <alignment horizontal="center" vertical="center" wrapText="1"/>
    </xf>
    <xf numFmtId="0" fontId="0" fillId="0" borderId="7" xfId="0" applyFont="1" applyBorder="1" applyAlignment="1">
      <alignment vertical="top"/>
    </xf>
    <xf numFmtId="0" fontId="0" fillId="15" borderId="7" xfId="0" applyFont="1" applyFill="1" applyBorder="1" applyAlignment="1">
      <alignment vertical="top" wrapText="1"/>
    </xf>
    <xf numFmtId="0" fontId="0" fillId="38" borderId="7" xfId="0" applyFont="1" applyFill="1" applyBorder="1" applyAlignment="1">
      <alignment vertical="top"/>
    </xf>
    <xf numFmtId="0" fontId="0" fillId="38" borderId="7" xfId="0" applyFont="1" applyFill="1" applyBorder="1" applyAlignment="1">
      <alignment horizontal="center" vertical="center"/>
    </xf>
    <xf numFmtId="0" fontId="0" fillId="39" borderId="7" xfId="0" applyFont="1" applyFill="1" applyBorder="1" applyAlignment="1">
      <alignment horizontal="center" vertical="center"/>
    </xf>
    <xf numFmtId="0" fontId="0" fillId="38" borderId="7" xfId="0" applyFont="1" applyFill="1" applyBorder="1" applyAlignment="1">
      <alignment horizontal="center" vertical="center" wrapText="1"/>
    </xf>
    <xf numFmtId="0" fontId="0" fillId="36" borderId="7" xfId="0" applyFont="1" applyFill="1" applyBorder="1" applyAlignment="1">
      <alignment vertical="top"/>
    </xf>
    <xf numFmtId="0" fontId="0" fillId="0" borderId="7" xfId="0" applyFont="1" applyFill="1" applyBorder="1" applyAlignment="1">
      <alignment horizontal="center" vertical="top" wrapText="1"/>
    </xf>
    <xf numFmtId="0" fontId="0" fillId="15" borderId="7" xfId="0" applyFont="1" applyFill="1" applyBorder="1" applyAlignment="1">
      <alignment horizontal="left" vertical="top" wrapText="1"/>
    </xf>
    <xf numFmtId="0" fontId="0" fillId="14" borderId="0" xfId="0" applyFont="1" applyFill="1" applyAlignment="1">
      <alignment horizontal="center" vertical="center"/>
    </xf>
    <xf numFmtId="0" fontId="0" fillId="0" borderId="8" xfId="0" applyFont="1" applyFill="1" applyBorder="1" applyAlignment="1">
      <alignment vertical="top" wrapText="1"/>
    </xf>
    <xf numFmtId="0" fontId="0" fillId="40" borderId="7" xfId="0" applyFont="1" applyFill="1" applyBorder="1" applyAlignment="1">
      <alignment vertical="top"/>
    </xf>
    <xf numFmtId="0" fontId="0" fillId="40" borderId="7" xfId="0" applyFont="1" applyFill="1" applyBorder="1" applyAlignment="1">
      <alignment horizontal="center" vertical="center"/>
    </xf>
    <xf numFmtId="0" fontId="0" fillId="40" borderId="7" xfId="0" applyFont="1" applyFill="1" applyBorder="1" applyAlignment="1">
      <alignment wrapText="1"/>
    </xf>
    <xf numFmtId="0" fontId="0" fillId="12" borderId="7" xfId="0" applyFont="1" applyFill="1" applyBorder="1" applyAlignment="1">
      <alignment vertical="top"/>
    </xf>
    <xf numFmtId="0" fontId="0" fillId="12" borderId="7" xfId="0" applyFont="1" applyFill="1" applyBorder="1" applyAlignment="1">
      <alignment vertical="top" wrapText="1"/>
    </xf>
    <xf numFmtId="0" fontId="0" fillId="12" borderId="7" xfId="0" applyFont="1" applyFill="1" applyBorder="1" applyAlignment="1">
      <alignment horizontal="center" vertical="top" wrapText="1"/>
    </xf>
    <xf numFmtId="0" fontId="0" fillId="12" borderId="7" xfId="0" applyFont="1" applyFill="1" applyBorder="1" applyAlignment="1">
      <alignment horizontal="center" vertical="top"/>
    </xf>
    <xf numFmtId="10" fontId="0" fillId="12" borderId="7" xfId="2" applyNumberFormat="1" applyFont="1" applyFill="1" applyBorder="1" applyAlignment="1">
      <alignment vertical="top"/>
    </xf>
    <xf numFmtId="0" fontId="2" fillId="14" borderId="7" xfId="0" applyFont="1" applyFill="1" applyBorder="1"/>
    <xf numFmtId="3" fontId="0" fillId="15" borderId="7" xfId="0" applyNumberFormat="1" applyFont="1" applyFill="1" applyBorder="1" applyAlignment="1">
      <alignment horizontal="center" vertical="top" wrapText="1"/>
    </xf>
    <xf numFmtId="164" fontId="0" fillId="15" borderId="7" xfId="1" applyNumberFormat="1" applyFont="1" applyFill="1" applyBorder="1" applyAlignment="1">
      <alignment horizontal="left" vertical="top"/>
    </xf>
    <xf numFmtId="0" fontId="2" fillId="16" borderId="7" xfId="0" applyFont="1" applyFill="1" applyBorder="1"/>
    <xf numFmtId="0" fontId="0" fillId="16" borderId="7" xfId="0" applyFont="1" applyFill="1" applyBorder="1"/>
    <xf numFmtId="0" fontId="0" fillId="41" borderId="7" xfId="0" applyFont="1" applyFill="1" applyBorder="1" applyAlignment="1">
      <alignment vertical="top"/>
    </xf>
    <xf numFmtId="0" fontId="25" fillId="12" borderId="7" xfId="0" applyFont="1" applyFill="1" applyBorder="1" applyAlignment="1">
      <alignment vertical="top" wrapText="1"/>
    </xf>
    <xf numFmtId="1" fontId="2" fillId="12" borderId="7" xfId="0" applyNumberFormat="1" applyFont="1" applyFill="1" applyBorder="1" applyAlignment="1">
      <alignment horizontal="center" vertical="top" wrapText="1"/>
    </xf>
    <xf numFmtId="1" fontId="0" fillId="12" borderId="7" xfId="0" applyNumberFormat="1" applyFont="1" applyFill="1" applyBorder="1" applyAlignment="1">
      <alignment horizontal="center" vertical="top" wrapText="1"/>
    </xf>
    <xf numFmtId="0" fontId="2" fillId="0" borderId="7" xfId="0" applyFont="1" applyBorder="1" applyAlignment="1">
      <alignment horizontal="center" vertical="top" wrapText="1"/>
    </xf>
    <xf numFmtId="0" fontId="0" fillId="41" borderId="7" xfId="0" applyFont="1" applyFill="1" applyBorder="1" applyAlignment="1">
      <alignment horizontal="center" vertical="center"/>
    </xf>
    <xf numFmtId="0" fontId="0" fillId="17" borderId="7" xfId="0" applyFont="1" applyFill="1" applyBorder="1"/>
    <xf numFmtId="1" fontId="0" fillId="15" borderId="7" xfId="0" applyNumberFormat="1" applyFont="1" applyFill="1" applyBorder="1" applyAlignment="1">
      <alignment horizontal="center" vertical="center" wrapText="1"/>
    </xf>
    <xf numFmtId="1" fontId="0" fillId="15" borderId="7" xfId="0" applyNumberFormat="1" applyFont="1" applyFill="1" applyBorder="1" applyAlignment="1">
      <alignment vertical="top" wrapText="1"/>
    </xf>
    <xf numFmtId="0" fontId="47" fillId="41" borderId="7" xfId="1" applyNumberFormat="1" applyFont="1" applyFill="1" applyBorder="1" applyAlignment="1">
      <alignment horizontal="center" vertical="center"/>
    </xf>
    <xf numFmtId="0" fontId="3" fillId="41" borderId="36" xfId="1" applyNumberFormat="1" applyFont="1" applyFill="1" applyBorder="1" applyAlignment="1">
      <alignment horizontal="center" vertical="center"/>
    </xf>
    <xf numFmtId="0" fontId="3" fillId="41" borderId="7" xfId="1" applyNumberFormat="1" applyFont="1" applyFill="1" applyBorder="1" applyAlignment="1">
      <alignment horizontal="center" vertical="center"/>
    </xf>
    <xf numFmtId="10" fontId="0" fillId="16" borderId="7" xfId="2" applyNumberFormat="1" applyFont="1" applyFill="1" applyBorder="1" applyAlignment="1">
      <alignment horizontal="center" vertical="center"/>
    </xf>
    <xf numFmtId="10" fontId="0" fillId="15" borderId="7" xfId="2" applyNumberFormat="1" applyFont="1" applyFill="1" applyBorder="1" applyAlignment="1">
      <alignment horizontal="center" vertical="center"/>
    </xf>
    <xf numFmtId="0" fontId="0" fillId="44" borderId="7" xfId="0" applyFont="1" applyFill="1" applyBorder="1" applyAlignment="1">
      <alignment vertical="top"/>
    </xf>
    <xf numFmtId="0" fontId="38" fillId="43" borderId="7" xfId="0" applyFont="1" applyFill="1" applyBorder="1" applyAlignment="1">
      <alignment horizontal="center" vertical="center" wrapText="1"/>
    </xf>
    <xf numFmtId="0" fontId="0" fillId="37" borderId="7" xfId="0" applyFont="1" applyFill="1" applyBorder="1" applyAlignment="1">
      <alignment vertical="top"/>
    </xf>
    <xf numFmtId="0" fontId="0" fillId="12" borderId="7" xfId="0" applyFont="1" applyFill="1" applyBorder="1"/>
    <xf numFmtId="0" fontId="38" fillId="18" borderId="13" xfId="0" applyFont="1" applyFill="1" applyBorder="1" applyAlignment="1">
      <alignment horizontal="center" vertical="top" wrapText="1"/>
    </xf>
    <xf numFmtId="0" fontId="38" fillId="19" borderId="7" xfId="0" applyFont="1" applyFill="1" applyBorder="1" applyAlignment="1">
      <alignment horizontal="center" vertical="top" wrapText="1"/>
    </xf>
    <xf numFmtId="0" fontId="38" fillId="42" borderId="7" xfId="0" applyFont="1" applyFill="1" applyBorder="1" applyAlignment="1">
      <alignment horizontal="center" vertical="center" wrapText="1"/>
    </xf>
    <xf numFmtId="43" fontId="0" fillId="12" borderId="7" xfId="1" applyFont="1" applyFill="1" applyBorder="1" applyAlignment="1">
      <alignment vertical="top" wrapText="1"/>
    </xf>
    <xf numFmtId="0" fontId="0" fillId="14" borderId="7" xfId="0" applyFont="1" applyFill="1" applyBorder="1"/>
    <xf numFmtId="3" fontId="38" fillId="42" borderId="7" xfId="0" applyNumberFormat="1" applyFont="1" applyFill="1" applyBorder="1" applyAlignment="1">
      <alignment horizontal="center" vertical="center"/>
    </xf>
    <xf numFmtId="0" fontId="38" fillId="39" borderId="7" xfId="0" applyFont="1" applyFill="1" applyBorder="1" applyAlignment="1">
      <alignment horizontal="center" vertical="center"/>
    </xf>
    <xf numFmtId="0" fontId="38" fillId="39" borderId="7" xfId="0" applyFont="1" applyFill="1" applyBorder="1" applyAlignment="1">
      <alignment horizontal="center" vertical="center" wrapText="1"/>
    </xf>
    <xf numFmtId="0" fontId="38" fillId="15" borderId="13" xfId="0" applyFont="1" applyFill="1" applyBorder="1" applyAlignment="1">
      <alignment horizontal="center" vertical="top" wrapText="1"/>
    </xf>
    <xf numFmtId="0" fontId="0" fillId="0" borderId="7" xfId="0" applyFont="1" applyBorder="1" applyAlignment="1">
      <alignment horizontal="left" vertical="top" wrapText="1"/>
    </xf>
    <xf numFmtId="0" fontId="25" fillId="39" borderId="7" xfId="0" applyFont="1" applyFill="1" applyBorder="1" applyAlignment="1">
      <alignment horizontal="center" vertical="center" wrapText="1"/>
    </xf>
    <xf numFmtId="0" fontId="0" fillId="21" borderId="7" xfId="0" applyFont="1" applyFill="1" applyBorder="1"/>
    <xf numFmtId="0" fontId="38" fillId="38" borderId="7" xfId="0" applyFont="1" applyFill="1" applyBorder="1" applyAlignment="1">
      <alignment horizontal="center" vertical="center" wrapText="1"/>
    </xf>
    <xf numFmtId="0" fontId="25" fillId="31" borderId="7" xfId="0" applyFont="1" applyFill="1" applyBorder="1" applyAlignment="1">
      <alignment vertical="center" wrapText="1"/>
    </xf>
    <xf numFmtId="0" fontId="0" fillId="14" borderId="7" xfId="0" applyFont="1" applyFill="1" applyBorder="1" applyAlignment="1">
      <alignment vertical="top"/>
    </xf>
    <xf numFmtId="3" fontId="25" fillId="20" borderId="34" xfId="0" applyNumberFormat="1" applyFont="1" applyFill="1" applyBorder="1" applyAlignment="1">
      <alignment horizontal="center" vertical="top" wrapText="1"/>
    </xf>
    <xf numFmtId="0" fontId="38" fillId="35" borderId="7" xfId="0" applyFont="1" applyFill="1" applyBorder="1" applyAlignment="1">
      <alignment horizontal="center" vertical="center" wrapText="1"/>
    </xf>
    <xf numFmtId="3" fontId="25" fillId="32" borderId="10" xfId="0" applyNumberFormat="1" applyFont="1" applyFill="1" applyBorder="1" applyAlignment="1">
      <alignment horizontal="center" vertical="top" wrapText="1"/>
    </xf>
    <xf numFmtId="0" fontId="38" fillId="19" borderId="7" xfId="0" applyFont="1" applyFill="1" applyBorder="1" applyAlignment="1">
      <alignment horizontal="left" vertical="top" wrapText="1"/>
    </xf>
    <xf numFmtId="0" fontId="0" fillId="19" borderId="7" xfId="0" applyFont="1" applyFill="1" applyBorder="1" applyAlignment="1">
      <alignment horizontal="left" vertical="center" wrapText="1"/>
    </xf>
    <xf numFmtId="10" fontId="0" fillId="14" borderId="7" xfId="2" applyNumberFormat="1" applyFont="1" applyFill="1" applyBorder="1" applyAlignment="1">
      <alignment horizontal="center" vertical="center"/>
    </xf>
    <xf numFmtId="0" fontId="0" fillId="15" borderId="0" xfId="0" applyFill="1"/>
    <xf numFmtId="0" fontId="0" fillId="15" borderId="7" xfId="0" applyFill="1" applyBorder="1" applyAlignment="1">
      <alignment vertical="top" wrapText="1"/>
    </xf>
    <xf numFmtId="0" fontId="16" fillId="15" borderId="7" xfId="0" applyFont="1" applyFill="1" applyBorder="1" applyAlignment="1">
      <alignment horizontal="center" vertical="top" wrapText="1"/>
    </xf>
    <xf numFmtId="0" fontId="16" fillId="15" borderId="20" xfId="0" applyFont="1" applyFill="1" applyBorder="1" applyAlignment="1">
      <alignment horizontal="center" vertical="top" wrapText="1"/>
    </xf>
    <xf numFmtId="0" fontId="14" fillId="36" borderId="7" xfId="0" applyFont="1" applyFill="1" applyBorder="1" applyAlignment="1">
      <alignment wrapText="1"/>
    </xf>
    <xf numFmtId="0" fontId="31" fillId="9" borderId="7" xfId="0" applyFont="1" applyFill="1" applyBorder="1" applyAlignment="1">
      <alignment vertical="center" wrapText="1"/>
    </xf>
    <xf numFmtId="0" fontId="31" fillId="36" borderId="7" xfId="0" applyFont="1" applyFill="1" applyBorder="1" applyAlignment="1">
      <alignment vertical="center" wrapText="1"/>
    </xf>
    <xf numFmtId="0" fontId="0" fillId="33" borderId="7" xfId="0" applyFont="1" applyFill="1" applyBorder="1" applyAlignment="1">
      <alignment horizontal="center" vertical="top"/>
    </xf>
    <xf numFmtId="0" fontId="0" fillId="33" borderId="7" xfId="0" applyFont="1" applyFill="1" applyBorder="1" applyAlignment="1">
      <alignment horizontal="center" vertical="top" wrapText="1"/>
    </xf>
    <xf numFmtId="0" fontId="0" fillId="33" borderId="7" xfId="0" applyFont="1" applyFill="1" applyBorder="1" applyAlignment="1">
      <alignment vertical="top"/>
    </xf>
    <xf numFmtId="43" fontId="0" fillId="33" borderId="7" xfId="1" applyFont="1" applyFill="1" applyBorder="1" applyAlignment="1">
      <alignment horizontal="center" vertical="top"/>
    </xf>
    <xf numFmtId="0" fontId="0" fillId="45" borderId="7" xfId="0" applyFont="1" applyFill="1" applyBorder="1" applyAlignment="1">
      <alignment vertical="top"/>
    </xf>
    <xf numFmtId="0" fontId="38" fillId="46" borderId="31" xfId="0" applyFont="1" applyFill="1" applyBorder="1" applyAlignment="1">
      <alignment horizontal="center" vertical="top" wrapText="1"/>
    </xf>
    <xf numFmtId="0" fontId="38" fillId="46" borderId="34" xfId="0" applyFont="1" applyFill="1" applyBorder="1" applyAlignment="1">
      <alignment horizontal="center" vertical="top" wrapText="1"/>
    </xf>
    <xf numFmtId="0" fontId="0" fillId="46" borderId="34" xfId="0" applyFont="1" applyFill="1" applyBorder="1" applyAlignment="1">
      <alignment horizontal="center" vertical="top" wrapText="1"/>
    </xf>
    <xf numFmtId="0" fontId="0" fillId="45" borderId="7" xfId="0" applyFont="1" applyFill="1" applyBorder="1" applyAlignment="1">
      <alignment horizontal="center" vertical="top"/>
    </xf>
    <xf numFmtId="0" fontId="38" fillId="46" borderId="34" xfId="0" applyFont="1" applyFill="1" applyBorder="1" applyAlignment="1">
      <alignment horizontal="center" vertical="center" wrapText="1"/>
    </xf>
    <xf numFmtId="164" fontId="0" fillId="45" borderId="7" xfId="1" applyNumberFormat="1" applyFont="1" applyFill="1" applyBorder="1" applyAlignment="1">
      <alignment horizontal="left" vertical="top"/>
    </xf>
    <xf numFmtId="0" fontId="0" fillId="15" borderId="0" xfId="0" applyFont="1" applyFill="1" applyBorder="1" applyAlignment="1">
      <alignment vertical="center"/>
    </xf>
    <xf numFmtId="0" fontId="0" fillId="15" borderId="0" xfId="0" applyFont="1" applyFill="1" applyBorder="1" applyAlignment="1">
      <alignment vertical="center" wrapText="1"/>
    </xf>
    <xf numFmtId="0" fontId="0" fillId="15" borderId="0" xfId="0" applyFont="1" applyFill="1" applyBorder="1" applyAlignment="1">
      <alignment horizontal="center" vertical="center"/>
    </xf>
    <xf numFmtId="0" fontId="0" fillId="19" borderId="0" xfId="0" applyFont="1" applyFill="1" applyBorder="1" applyAlignment="1">
      <alignment horizontal="left" vertical="center" wrapText="1"/>
    </xf>
    <xf numFmtId="0" fontId="0" fillId="12" borderId="0" xfId="0" applyFont="1" applyFill="1" applyBorder="1" applyAlignment="1">
      <alignment vertical="top" wrapText="1"/>
    </xf>
    <xf numFmtId="0" fontId="0" fillId="15" borderId="0" xfId="0" applyFont="1" applyFill="1" applyBorder="1" applyAlignment="1">
      <alignment horizontal="center" vertical="top"/>
    </xf>
    <xf numFmtId="164" fontId="0" fillId="15" borderId="0" xfId="1" applyNumberFormat="1" applyFont="1" applyFill="1" applyBorder="1" applyAlignment="1">
      <alignment vertical="top"/>
    </xf>
    <xf numFmtId="0" fontId="0" fillId="15" borderId="0" xfId="0" applyFont="1" applyFill="1" applyBorder="1" applyAlignment="1">
      <alignment horizontal="center" vertical="top" wrapText="1"/>
    </xf>
    <xf numFmtId="43" fontId="0" fillId="15" borderId="0" xfId="1" applyFont="1" applyFill="1" applyBorder="1" applyAlignment="1">
      <alignment vertical="top"/>
    </xf>
    <xf numFmtId="10" fontId="0" fillId="12" borderId="0" xfId="2" applyNumberFormat="1" applyFont="1" applyFill="1" applyBorder="1" applyAlignment="1">
      <alignment vertical="top"/>
    </xf>
    <xf numFmtId="10" fontId="0" fillId="14" borderId="0" xfId="2" applyNumberFormat="1" applyFont="1" applyFill="1" applyBorder="1" applyAlignment="1">
      <alignment horizontal="center" vertical="center"/>
    </xf>
    <xf numFmtId="10" fontId="0" fillId="15" borderId="0" xfId="2" applyNumberFormat="1" applyFont="1" applyFill="1" applyBorder="1" applyAlignment="1">
      <alignment horizontal="center" vertical="center"/>
    </xf>
    <xf numFmtId="0" fontId="0" fillId="47" borderId="7" xfId="0" applyFont="1" applyFill="1" applyBorder="1" applyAlignment="1">
      <alignment vertical="center"/>
    </xf>
    <xf numFmtId="0" fontId="0" fillId="47" borderId="0" xfId="0" applyFont="1" applyFill="1" applyBorder="1" applyAlignment="1">
      <alignment vertical="center"/>
    </xf>
    <xf numFmtId="0" fontId="0" fillId="47" borderId="7" xfId="0" applyFont="1" applyFill="1" applyBorder="1" applyAlignment="1">
      <alignment horizontal="center" vertical="top"/>
    </xf>
    <xf numFmtId="0" fontId="0" fillId="47" borderId="20" xfId="0" applyFont="1" applyFill="1" applyBorder="1" applyAlignment="1">
      <alignment horizontal="center" vertical="top" wrapText="1"/>
    </xf>
    <xf numFmtId="0" fontId="0" fillId="47" borderId="21" xfId="0" applyFont="1" applyFill="1" applyBorder="1" applyAlignment="1">
      <alignment horizontal="center" vertical="top" wrapText="1"/>
    </xf>
    <xf numFmtId="0" fontId="0" fillId="47" borderId="7" xfId="0" applyFont="1" applyFill="1" applyBorder="1" applyAlignment="1">
      <alignment horizontal="center" vertical="top" wrapText="1"/>
    </xf>
    <xf numFmtId="43" fontId="0" fillId="47" borderId="22" xfId="1" applyFont="1" applyFill="1" applyBorder="1" applyAlignment="1">
      <alignment vertical="top"/>
    </xf>
    <xf numFmtId="0" fontId="8"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3" fillId="2" borderId="0" xfId="0" applyFont="1" applyFill="1" applyAlignment="1">
      <alignment horizontal="center"/>
    </xf>
    <xf numFmtId="0" fontId="35" fillId="29" borderId="7" xfId="0" applyFont="1" applyFill="1" applyBorder="1" applyAlignment="1">
      <alignment horizontal="center"/>
    </xf>
    <xf numFmtId="0" fontId="35" fillId="28" borderId="20" xfId="0" applyFont="1" applyFill="1" applyBorder="1" applyAlignment="1">
      <alignment horizontal="center" wrapText="1"/>
    </xf>
    <xf numFmtId="0" fontId="35" fillId="28" borderId="21" xfId="0" applyFont="1" applyFill="1" applyBorder="1" applyAlignment="1">
      <alignment horizontal="center" wrapText="1"/>
    </xf>
    <xf numFmtId="0" fontId="35" fillId="29" borderId="20" xfId="0" applyFont="1" applyFill="1" applyBorder="1" applyAlignment="1">
      <alignment horizontal="center" wrapText="1"/>
    </xf>
    <xf numFmtId="0" fontId="35" fillId="29" borderId="21" xfId="0" applyFont="1" applyFill="1" applyBorder="1" applyAlignment="1">
      <alignment horizontal="center" wrapText="1"/>
    </xf>
    <xf numFmtId="0" fontId="12" fillId="30" borderId="30" xfId="0" applyFont="1" applyFill="1" applyBorder="1" applyAlignment="1">
      <alignment horizontal="center" vertical="center"/>
    </xf>
    <xf numFmtId="0" fontId="12" fillId="30" borderId="0" xfId="0" applyFont="1" applyFill="1" applyBorder="1" applyAlignment="1">
      <alignment horizontal="center" vertical="center"/>
    </xf>
    <xf numFmtId="0" fontId="35" fillId="28" borderId="26" xfId="0" applyFont="1" applyFill="1" applyBorder="1" applyAlignment="1">
      <alignment horizontal="center" wrapText="1"/>
    </xf>
    <xf numFmtId="0" fontId="35" fillId="29" borderId="26" xfId="0" applyFont="1" applyFill="1" applyBorder="1" applyAlignment="1">
      <alignment horizontal="center" wrapText="1"/>
    </xf>
    <xf numFmtId="0" fontId="35" fillId="28" borderId="20" xfId="0" applyFont="1" applyFill="1" applyBorder="1" applyAlignment="1">
      <alignment horizontal="center"/>
    </xf>
    <xf numFmtId="0" fontId="35" fillId="28" borderId="26" xfId="0" applyFont="1" applyFill="1" applyBorder="1" applyAlignment="1">
      <alignment horizontal="center"/>
    </xf>
    <xf numFmtId="0" fontId="35" fillId="28" borderId="21" xfId="0" applyFont="1" applyFill="1" applyBorder="1" applyAlignment="1">
      <alignment horizontal="center"/>
    </xf>
    <xf numFmtId="0" fontId="36" fillId="29" borderId="7" xfId="0" applyFont="1" applyFill="1" applyBorder="1" applyAlignment="1">
      <alignment horizontal="center" wrapText="1"/>
    </xf>
    <xf numFmtId="0" fontId="34" fillId="2" borderId="0" xfId="0" applyFont="1" applyFill="1" applyAlignment="1">
      <alignment horizontal="center"/>
    </xf>
    <xf numFmtId="0" fontId="36" fillId="29" borderId="27" xfId="0" applyFont="1" applyFill="1" applyBorder="1" applyAlignment="1">
      <alignment horizontal="center" wrapText="1"/>
    </xf>
    <xf numFmtId="0" fontId="36" fillId="29" borderId="28" xfId="0" applyFont="1" applyFill="1" applyBorder="1" applyAlignment="1">
      <alignment horizontal="center" wrapText="1"/>
    </xf>
    <xf numFmtId="0" fontId="36" fillId="29" borderId="29" xfId="0" applyFont="1" applyFill="1" applyBorder="1" applyAlignment="1">
      <alignment horizontal="center" wrapText="1"/>
    </xf>
    <xf numFmtId="0" fontId="35" fillId="28" borderId="7" xfId="0" applyFont="1" applyFill="1" applyBorder="1" applyAlignment="1">
      <alignment horizontal="center" wrapText="1"/>
    </xf>
    <xf numFmtId="165" fontId="0" fillId="0" borderId="0" xfId="0" applyNumberFormat="1"/>
  </cellXfs>
  <cellStyles count="3">
    <cellStyle name="Millares" xfId="1" builtinId="3"/>
    <cellStyle name="Normal" xfId="0" builtinId="0"/>
    <cellStyle name="Porcentaje" xfId="2" builtinId="5"/>
  </cellStyles>
  <dxfs count="17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3.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'POA FORMATO 2'!$D$1:$D$6</c:f>
              <c:strCache>
                <c:ptCount val="1"/>
                <c:pt idx="0">
                  <c:v>MUNICIPIO DE APASEO EL GRANDE, GUANAJUATO Programa Operativo Anual 2021 AVANCE FISICO Y FINANCIERO DE LOS PROGRAMAS PRESUPUESTARIOS  FORMATO 2.- AVANCE FISICO Y FINANCIERO DE LOS PROGRAMAS PRESUPUESTARIOS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2'!$D$7:$D$45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1"/>
          <c:order val="1"/>
          <c:tx>
            <c:strRef>
              <c:f>'POA FORMATO 2'!$E$1:$E$6</c:f>
              <c:strCache>
                <c:ptCount val="1"/>
                <c:pt idx="0">
                  <c:v>MUNICIPIO DE APASEO EL GRANDE, GUANAJUATO Programa Operativo Anual 2021 AVANCE FISICO Y FINANCIERO DE LOS PROGRAMAS PRESUPUESTARIOS  FORMATO 2.- AVANCE FISICO Y FINANCIERO DE LOS PROGRAMAS PRESUPUESTARIOS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2'!$E$7:$E$45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2"/>
          <c:order val="2"/>
          <c:tx>
            <c:strRef>
              <c:f>'POA FORMATO 2'!$F$1:$F$6</c:f>
              <c:strCache>
                <c:ptCount val="1"/>
                <c:pt idx="0">
                  <c:v>MUNICIPIO DE APASEO EL GRANDE, GUANAJUATO Programa Operativo Anual 2021 AVANCE FISICO Y FINANCIERO DE LOS PROGRAMAS PRESUPUESTARIOS  FORMATO 2.- AVANCE FISICO Y FINANCIERO DE LOS PROGRAMAS PRESUPUESTARIOS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2'!$F$7:$F$45</c:f>
              <c:numCache>
                <c:formatCode>General</c:formatCode>
                <c:ptCount val="39"/>
                <c:pt idx="0">
                  <c:v>0</c:v>
                </c:pt>
                <c:pt idx="1">
                  <c:v>1</c:v>
                </c:pt>
                <c:pt idx="2">
                  <c:v>2</c:v>
                </c:pt>
                <c:pt idx="3">
                  <c:v>3</c:v>
                </c:pt>
                <c:pt idx="4">
                  <c:v>4</c:v>
                </c:pt>
                <c:pt idx="5">
                  <c:v>5</c:v>
                </c:pt>
                <c:pt idx="6">
                  <c:v>6</c:v>
                </c:pt>
                <c:pt idx="7">
                  <c:v>1</c:v>
                </c:pt>
                <c:pt idx="8">
                  <c:v>2</c:v>
                </c:pt>
                <c:pt idx="9">
                  <c:v>3</c:v>
                </c:pt>
                <c:pt idx="10">
                  <c:v>1</c:v>
                </c:pt>
                <c:pt idx="11">
                  <c:v>1</c:v>
                </c:pt>
                <c:pt idx="12">
                  <c:v>2</c:v>
                </c:pt>
                <c:pt idx="13">
                  <c:v>3</c:v>
                </c:pt>
                <c:pt idx="14">
                  <c:v>4</c:v>
                </c:pt>
                <c:pt idx="15">
                  <c:v>5</c:v>
                </c:pt>
                <c:pt idx="16">
                  <c:v>6</c:v>
                </c:pt>
                <c:pt idx="17">
                  <c:v>7</c:v>
                </c:pt>
                <c:pt idx="18">
                  <c:v>8</c:v>
                </c:pt>
                <c:pt idx="19">
                  <c:v>1</c:v>
                </c:pt>
                <c:pt idx="20">
                  <c:v>2</c:v>
                </c:pt>
                <c:pt idx="21">
                  <c:v>3</c:v>
                </c:pt>
                <c:pt idx="22">
                  <c:v>4</c:v>
                </c:pt>
                <c:pt idx="23">
                  <c:v>5</c:v>
                </c:pt>
                <c:pt idx="24">
                  <c:v>6</c:v>
                </c:pt>
                <c:pt idx="25">
                  <c:v>7</c:v>
                </c:pt>
                <c:pt idx="26">
                  <c:v>8</c:v>
                </c:pt>
                <c:pt idx="27">
                  <c:v>9</c:v>
                </c:pt>
                <c:pt idx="28">
                  <c:v>10</c:v>
                </c:pt>
                <c:pt idx="29">
                  <c:v>1</c:v>
                </c:pt>
                <c:pt idx="30">
                  <c:v>2</c:v>
                </c:pt>
                <c:pt idx="31">
                  <c:v>3</c:v>
                </c:pt>
                <c:pt idx="32">
                  <c:v>4</c:v>
                </c:pt>
                <c:pt idx="33">
                  <c:v>5</c:v>
                </c:pt>
                <c:pt idx="34">
                  <c:v>6</c:v>
                </c:pt>
                <c:pt idx="35">
                  <c:v>1</c:v>
                </c:pt>
                <c:pt idx="36">
                  <c:v>2</c:v>
                </c:pt>
                <c:pt idx="37">
                  <c:v>1</c:v>
                </c:pt>
                <c:pt idx="38">
                  <c:v>1</c:v>
                </c:pt>
              </c:numCache>
            </c:numRef>
          </c:val>
        </c:ser>
        <c:ser>
          <c:idx val="3"/>
          <c:order val="3"/>
          <c:tx>
            <c:strRef>
              <c:f>'POA FORMATO 2'!$G$1:$G$6</c:f>
              <c:strCache>
                <c:ptCount val="1"/>
                <c:pt idx="0">
                  <c:v>MUNICIPIO DE APASEO EL GRANDE, GUANAJUATO Programa Operativo Anual 2021 AVANCE FISICO Y FINANCIERO DE LOS PROGRAMAS PRESUPUESTARIOS  FORMATO 2.- AVANCE FISICO Y FINANCIERO DE LOS PROGRAMAS PRESUPUESTARIOS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2'!$G$7:$G$45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4"/>
          <c:order val="4"/>
          <c:tx>
            <c:strRef>
              <c:f>'POA FORMATO 2'!$H$1:$H$6</c:f>
              <c:strCache>
                <c:ptCount val="1"/>
                <c:pt idx="0">
                  <c:v>MUNICIPIO DE APASEO EL GRANDE, GUANAJUATO Programa Operativo Anual 2021 AVANCE FISICO Y FINANCIERO DE LOS PROGRAMAS PRESUPUESTARIOS  FORMATO 2.- AVANCE FISICO Y FINANCIERO DE LOS PROGRAMAS PRESUPUESTARIOS  INFORMACIÓN ANUAL DEL PROGRAMA</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2'!$H$7:$H$45</c:f>
              <c:numCache>
                <c:formatCode>General</c:formatCode>
                <c:ptCount val="39"/>
                <c:pt idx="0">
                  <c:v>0</c:v>
                </c:pt>
                <c:pt idx="1">
                  <c:v>121</c:v>
                </c:pt>
                <c:pt idx="2">
                  <c:v>121</c:v>
                </c:pt>
                <c:pt idx="3">
                  <c:v>122</c:v>
                </c:pt>
                <c:pt idx="4">
                  <c:v>124</c:v>
                </c:pt>
                <c:pt idx="5">
                  <c:v>124</c:v>
                </c:pt>
                <c:pt idx="6">
                  <c:v>124</c:v>
                </c:pt>
                <c:pt idx="7">
                  <c:v>125</c:v>
                </c:pt>
                <c:pt idx="8">
                  <c:v>204</c:v>
                </c:pt>
                <c:pt idx="9">
                  <c:v>204</c:v>
                </c:pt>
                <c:pt idx="10">
                  <c:v>135</c:v>
                </c:pt>
                <c:pt idx="11">
                  <c:v>127</c:v>
                </c:pt>
                <c:pt idx="12">
                  <c:v>127</c:v>
                </c:pt>
                <c:pt idx="13">
                  <c:v>127</c:v>
                </c:pt>
                <c:pt idx="14">
                  <c:v>127</c:v>
                </c:pt>
                <c:pt idx="15">
                  <c:v>128</c:v>
                </c:pt>
                <c:pt idx="16">
                  <c:v>128</c:v>
                </c:pt>
                <c:pt idx="17">
                  <c:v>128</c:v>
                </c:pt>
                <c:pt idx="18">
                  <c:v>128</c:v>
                </c:pt>
                <c:pt idx="19">
                  <c:v>129</c:v>
                </c:pt>
                <c:pt idx="20">
                  <c:v>130</c:v>
                </c:pt>
                <c:pt idx="21">
                  <c:v>130</c:v>
                </c:pt>
                <c:pt idx="22">
                  <c:v>130</c:v>
                </c:pt>
                <c:pt idx="23">
                  <c:v>130</c:v>
                </c:pt>
                <c:pt idx="24">
                  <c:v>130</c:v>
                </c:pt>
                <c:pt idx="25">
                  <c:v>130</c:v>
                </c:pt>
                <c:pt idx="26">
                  <c:v>130</c:v>
                </c:pt>
                <c:pt idx="27">
                  <c:v>131</c:v>
                </c:pt>
                <c:pt idx="28">
                  <c:v>134</c:v>
                </c:pt>
                <c:pt idx="29">
                  <c:v>137</c:v>
                </c:pt>
                <c:pt idx="30">
                  <c:v>137</c:v>
                </c:pt>
                <c:pt idx="31">
                  <c:v>137</c:v>
                </c:pt>
                <c:pt idx="32">
                  <c:v>137</c:v>
                </c:pt>
                <c:pt idx="33">
                  <c:v>137</c:v>
                </c:pt>
                <c:pt idx="34">
                  <c:v>137</c:v>
                </c:pt>
                <c:pt idx="35">
                  <c:v>149</c:v>
                </c:pt>
                <c:pt idx="36">
                  <c:v>199</c:v>
                </c:pt>
                <c:pt idx="37">
                  <c:v>198</c:v>
                </c:pt>
                <c:pt idx="38">
                  <c:v>133</c:v>
                </c:pt>
              </c:numCache>
            </c:numRef>
          </c:val>
        </c:ser>
        <c:ser>
          <c:idx val="5"/>
          <c:order val="5"/>
          <c:tx>
            <c:strRef>
              <c:f>'POA FORMATO 2'!$I$1:$I$6</c:f>
              <c:strCache>
                <c:ptCount val="1"/>
                <c:pt idx="0">
                  <c:v>MUNICIPIO DE APASEO EL GRANDE, GUANAJUATO Programa Operativo Anual 2021 AVANCE FISICO Y FINANCIERO DE LOS PROGRAMAS PRESUPUESTARIOS  FORMATO 2.- AVANCE FISICO Y FINANCIERO DE LOS PROGRAMAS PRESUPUESTARIOS  INFORMACIÓN ANUAL DEL PROGRAMA</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2'!$I$7:$I$45</c:f>
              <c:numCache>
                <c:formatCode>General</c:formatCode>
                <c:ptCount val="39"/>
                <c:pt idx="0">
                  <c:v>0</c:v>
                </c:pt>
                <c:pt idx="1">
                  <c:v>1000</c:v>
                </c:pt>
                <c:pt idx="2">
                  <c:v>300</c:v>
                </c:pt>
                <c:pt idx="3">
                  <c:v>350</c:v>
                </c:pt>
                <c:pt idx="4">
                  <c:v>10</c:v>
                </c:pt>
                <c:pt idx="5">
                  <c:v>500</c:v>
                </c:pt>
                <c:pt idx="6">
                  <c:v>600</c:v>
                </c:pt>
                <c:pt idx="7" formatCode="0">
                  <c:v>3000</c:v>
                </c:pt>
                <c:pt idx="9" formatCode="0">
                  <c:v>1</c:v>
                </c:pt>
                <c:pt idx="10">
                  <c:v>1000</c:v>
                </c:pt>
                <c:pt idx="11">
                  <c:v>11</c:v>
                </c:pt>
                <c:pt idx="12">
                  <c:v>1000</c:v>
                </c:pt>
                <c:pt idx="13">
                  <c:v>100</c:v>
                </c:pt>
                <c:pt idx="14">
                  <c:v>12</c:v>
                </c:pt>
                <c:pt idx="15">
                  <c:v>400</c:v>
                </c:pt>
                <c:pt idx="16">
                  <c:v>800</c:v>
                </c:pt>
                <c:pt idx="17">
                  <c:v>11</c:v>
                </c:pt>
                <c:pt idx="18">
                  <c:v>6</c:v>
                </c:pt>
                <c:pt idx="19">
                  <c:v>3</c:v>
                </c:pt>
                <c:pt idx="20">
                  <c:v>100</c:v>
                </c:pt>
                <c:pt idx="21">
                  <c:v>15</c:v>
                </c:pt>
                <c:pt idx="22">
                  <c:v>500</c:v>
                </c:pt>
                <c:pt idx="23">
                  <c:v>100</c:v>
                </c:pt>
                <c:pt idx="24">
                  <c:v>15</c:v>
                </c:pt>
                <c:pt idx="25">
                  <c:v>25</c:v>
                </c:pt>
                <c:pt idx="26">
                  <c:v>5</c:v>
                </c:pt>
                <c:pt idx="27">
                  <c:v>1800</c:v>
                </c:pt>
                <c:pt idx="28">
                  <c:v>1</c:v>
                </c:pt>
                <c:pt idx="29">
                  <c:v>15250</c:v>
                </c:pt>
                <c:pt idx="30">
                  <c:v>6100</c:v>
                </c:pt>
                <c:pt idx="31">
                  <c:v>210</c:v>
                </c:pt>
                <c:pt idx="32">
                  <c:v>200</c:v>
                </c:pt>
                <c:pt idx="33">
                  <c:v>8</c:v>
                </c:pt>
                <c:pt idx="34">
                  <c:v>76</c:v>
                </c:pt>
                <c:pt idx="35">
                  <c:v>150</c:v>
                </c:pt>
                <c:pt idx="36">
                  <c:v>150</c:v>
                </c:pt>
                <c:pt idx="37">
                  <c:v>313</c:v>
                </c:pt>
                <c:pt idx="38">
                  <c:v>1500</c:v>
                </c:pt>
              </c:numCache>
            </c:numRef>
          </c:val>
        </c:ser>
        <c:ser>
          <c:idx val="6"/>
          <c:order val="6"/>
          <c:tx>
            <c:strRef>
              <c:f>'POA FORMATO 2'!$J$1:$J$6</c:f>
              <c:strCache>
                <c:ptCount val="1"/>
                <c:pt idx="0">
                  <c:v>MUNICIPIO DE APASEO EL GRANDE, GUANAJUATO Programa Operativo Anual 2021 AVANCE FISICO Y FINANCIERO DE LOS PROGRAMAS PRESUPUESTARIOS  FORMATO 2.- AVANCE FISICO Y FINANCIERO DE LOS PROGRAMAS PRESUPUESTARIOS  INFORMACIÓN ANUAL DEL PROGRAMA</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2'!$J$7:$J$45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7"/>
          <c:order val="7"/>
          <c:tx>
            <c:strRef>
              <c:f>'POA FORMATO 2'!$K$1:$K$6</c:f>
              <c:strCache>
                <c:ptCount val="1"/>
                <c:pt idx="0">
                  <c:v>MUNICIPIO DE APASEO EL GRANDE, GUANAJUATO Programa Operativo Anual 2021 AVANCE FISICO Y FINANCIERO DE LOS PROGRAMAS PRESUPUESTARIOS  FORMATO 2.- AVANCE FISICO Y FINANCIERO DE LOS PROGRAMAS PRESUPUESTARIOS  INFORMACIÓN ANUAL DEL PROGRAMA</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2'!$K$7:$K$45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8"/>
          <c:order val="8"/>
          <c:tx>
            <c:strRef>
              <c:f>'POA FORMATO 2'!$L$1:$L$6</c:f>
              <c:strCache>
                <c:ptCount val="1"/>
                <c:pt idx="0">
                  <c:v>MUNICIPIO DE APASEO EL GRANDE, GUANAJUATO Programa Operativo Anual 2021 AVANCE FISICO Y FINANCIERO DE LOS PROGRAMAS PRESUPUESTARIOS  FORMATO 2.- AVANCE FISICO Y FINANCIERO DE LOS PROGRAMAS PRESUPUESTARIOS  ESCENARIO</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2'!$L$7:$L$45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9"/>
          <c:order val="9"/>
          <c:tx>
            <c:strRef>
              <c:f>'POA FORMATO 2'!$M$1:$M$6</c:f>
              <c:strCache>
                <c:ptCount val="1"/>
                <c:pt idx="0">
                  <c:v>MUNICIPIO DE APASEO EL GRANDE, GUANAJUATO Programa Operativo Anual 2021 AVANCE FISICO Y FINANCIERO DE LOS PROGRAMAS PRESUPUESTARIOS  FORMATO 2.- AVANCE FISICO Y FINANCIERO DE LOS PROGRAMAS PRESUPUESTARIOS  ESCENARIO</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2'!$M$7:$M$45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10"/>
          <c:order val="10"/>
          <c:tx>
            <c:strRef>
              <c:f>'POA FORMATO 2'!$N$1:$N$6</c:f>
              <c:strCache>
                <c:ptCount val="1"/>
                <c:pt idx="0">
                  <c:v>MUNICIPIO DE APASEO EL GRANDE, GUANAJUATO Programa Operativo Anual 2021 AVANCE FISICO Y FINANCIERO DE LOS PROGRAMAS PRESUPUESTARIOS  FORMATO 2.- AVANCE FISICO Y FINANCIERO DE LOS PROGRAMAS PRESUPUESTARIOS  ESCENARIO</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2'!$N$7:$N$45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11"/>
          <c:order val="11"/>
          <c:tx>
            <c:strRef>
              <c:f>'POA FORMATO 2'!$O$1:$O$6</c:f>
              <c:strCache>
                <c:ptCount val="1"/>
                <c:pt idx="0">
                  <c:v>MUNICIPIO DE APASEO EL GRANDE, GUANAJUATO Programa Operativo Anual 2021 AVANCE FISICO Y FINANCIERO DE LOS PROGRAMAS PRESUPUESTARIOS  FORMATO 2.- AVANCE FISICO Y FINANCIERO DE LOS PROGRAMAS PRESUPUESTARIOS  DATOS GENERALES DE LA META</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2'!$O$7:$O$45</c:f>
              <c:numCache>
                <c:formatCode>General</c:formatCode>
                <c:ptCount val="39"/>
                <c:pt idx="0">
                  <c:v>0</c:v>
                </c:pt>
                <c:pt idx="1">
                  <c:v>1050</c:v>
                </c:pt>
                <c:pt idx="2" formatCode="#,##0">
                  <c:v>31</c:v>
                </c:pt>
                <c:pt idx="3">
                  <c:v>800</c:v>
                </c:pt>
                <c:pt idx="4">
                  <c:v>1</c:v>
                </c:pt>
                <c:pt idx="5">
                  <c:v>1000</c:v>
                </c:pt>
                <c:pt idx="6">
                  <c:v>437</c:v>
                </c:pt>
                <c:pt idx="7" formatCode="0">
                  <c:v>3000</c:v>
                </c:pt>
                <c:pt idx="10">
                  <c:v>1000</c:v>
                </c:pt>
                <c:pt idx="11">
                  <c:v>12</c:v>
                </c:pt>
                <c:pt idx="12" formatCode="#,##0">
                  <c:v>4000</c:v>
                </c:pt>
                <c:pt idx="13">
                  <c:v>150</c:v>
                </c:pt>
                <c:pt idx="14">
                  <c:v>24</c:v>
                </c:pt>
                <c:pt idx="15">
                  <c:v>600</c:v>
                </c:pt>
                <c:pt idx="16">
                  <c:v>800</c:v>
                </c:pt>
                <c:pt idx="17">
                  <c:v>12</c:v>
                </c:pt>
                <c:pt idx="18">
                  <c:v>12</c:v>
                </c:pt>
                <c:pt idx="19">
                  <c:v>48</c:v>
                </c:pt>
                <c:pt idx="20">
                  <c:v>800</c:v>
                </c:pt>
                <c:pt idx="21">
                  <c:v>1000</c:v>
                </c:pt>
                <c:pt idx="23">
                  <c:v>300</c:v>
                </c:pt>
                <c:pt idx="24">
                  <c:v>120</c:v>
                </c:pt>
                <c:pt idx="25">
                  <c:v>120</c:v>
                </c:pt>
                <c:pt idx="26">
                  <c:v>0</c:v>
                </c:pt>
                <c:pt idx="27">
                  <c:v>2232</c:v>
                </c:pt>
                <c:pt idx="28">
                  <c:v>1</c:v>
                </c:pt>
                <c:pt idx="29" formatCode="#,##0">
                  <c:v>480000</c:v>
                </c:pt>
                <c:pt idx="30" formatCode="#,##0">
                  <c:v>123880</c:v>
                </c:pt>
                <c:pt idx="31">
                  <c:v>96</c:v>
                </c:pt>
                <c:pt idx="35">
                  <c:v>150</c:v>
                </c:pt>
                <c:pt idx="36">
                  <c:v>150</c:v>
                </c:pt>
                <c:pt idx="37">
                  <c:v>313</c:v>
                </c:pt>
                <c:pt idx="38">
                  <c:v>2000</c:v>
                </c:pt>
              </c:numCache>
            </c:numRef>
          </c:val>
        </c:ser>
        <c:ser>
          <c:idx val="12"/>
          <c:order val="12"/>
          <c:tx>
            <c:strRef>
              <c:f>'POA FORMATO 2'!$P$1:$P$6</c:f>
              <c:strCache>
                <c:ptCount val="1"/>
                <c:pt idx="0">
                  <c:v>MUNICIPIO DE APASEO EL GRANDE, GUANAJUATO Programa Operativo Anual 2021 AVANCE FISICO Y FINANCIERO DE LOS PROGRAMAS PRESUPUESTARIOS  FORMATO 2.- AVANCE FISICO Y FINANCIERO DE LOS PROGRAMAS PRESUPUESTARIOS  DATOS GENERALES DE LA META</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2'!$P$7:$P$45</c:f>
              <c:numCache>
                <c:formatCode>General</c:formatCode>
                <c:ptCount val="39"/>
                <c:pt idx="0">
                  <c:v>0</c:v>
                </c:pt>
                <c:pt idx="1">
                  <c:v>1000</c:v>
                </c:pt>
                <c:pt idx="2">
                  <c:v>300</c:v>
                </c:pt>
                <c:pt idx="3">
                  <c:v>350</c:v>
                </c:pt>
                <c:pt idx="4">
                  <c:v>10</c:v>
                </c:pt>
                <c:pt idx="5">
                  <c:v>500</c:v>
                </c:pt>
                <c:pt idx="6">
                  <c:v>600</c:v>
                </c:pt>
                <c:pt idx="7">
                  <c:v>3000</c:v>
                </c:pt>
                <c:pt idx="8">
                  <c:v>300</c:v>
                </c:pt>
                <c:pt idx="9" formatCode="0">
                  <c:v>1</c:v>
                </c:pt>
                <c:pt idx="10">
                  <c:v>1000</c:v>
                </c:pt>
                <c:pt idx="11">
                  <c:v>11</c:v>
                </c:pt>
                <c:pt idx="12">
                  <c:v>1000</c:v>
                </c:pt>
                <c:pt idx="13">
                  <c:v>100</c:v>
                </c:pt>
                <c:pt idx="14">
                  <c:v>12</c:v>
                </c:pt>
                <c:pt idx="15">
                  <c:v>400</c:v>
                </c:pt>
                <c:pt idx="16">
                  <c:v>800</c:v>
                </c:pt>
                <c:pt idx="17">
                  <c:v>11</c:v>
                </c:pt>
                <c:pt idx="18">
                  <c:v>6</c:v>
                </c:pt>
                <c:pt idx="19">
                  <c:v>3</c:v>
                </c:pt>
                <c:pt idx="20">
                  <c:v>100</c:v>
                </c:pt>
                <c:pt idx="21">
                  <c:v>15</c:v>
                </c:pt>
                <c:pt idx="22">
                  <c:v>500</c:v>
                </c:pt>
                <c:pt idx="23">
                  <c:v>100</c:v>
                </c:pt>
                <c:pt idx="24">
                  <c:v>15</c:v>
                </c:pt>
                <c:pt idx="25">
                  <c:v>25</c:v>
                </c:pt>
                <c:pt idx="26">
                  <c:v>5</c:v>
                </c:pt>
                <c:pt idx="27">
                  <c:v>1800</c:v>
                </c:pt>
                <c:pt idx="28">
                  <c:v>1</c:v>
                </c:pt>
                <c:pt idx="29">
                  <c:v>15250</c:v>
                </c:pt>
                <c:pt idx="30">
                  <c:v>6100</c:v>
                </c:pt>
                <c:pt idx="31">
                  <c:v>210</c:v>
                </c:pt>
                <c:pt idx="32">
                  <c:v>200</c:v>
                </c:pt>
                <c:pt idx="33">
                  <c:v>8</c:v>
                </c:pt>
                <c:pt idx="34">
                  <c:v>76</c:v>
                </c:pt>
                <c:pt idx="35">
                  <c:v>150</c:v>
                </c:pt>
                <c:pt idx="36">
                  <c:v>150</c:v>
                </c:pt>
                <c:pt idx="37">
                  <c:v>313</c:v>
                </c:pt>
                <c:pt idx="38">
                  <c:v>1500</c:v>
                </c:pt>
              </c:numCache>
            </c:numRef>
          </c:val>
        </c:ser>
        <c:ser>
          <c:idx val="13"/>
          <c:order val="13"/>
          <c:tx>
            <c:strRef>
              <c:f>'POA FORMATO 2'!$Q$1:$Q$6</c:f>
              <c:strCache>
                <c:ptCount val="1"/>
                <c:pt idx="0">
                  <c:v>MUNICIPIO DE APASEO EL GRANDE, GUANAJUATO Programa Operativo Anual 2021 AVANCE FISICO Y FINANCIERO DE LOS PROGRAMAS PRESUPUESTARIOS  FORMATO 2.- AVANCE FISICO Y FINANCIERO DE LOS PROGRAMAS PRESUPUESTARIOS  DATOS GENERALES DE LA META</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2'!$Q$7:$Q$45</c:f>
              <c:numCache>
                <c:formatCode>_-* #,##0_-;\-* #,##0_-;_-* "-"??_-;_-@_-</c:formatCode>
                <c:ptCount val="39"/>
                <c:pt idx="0" formatCode="General">
                  <c:v>0</c:v>
                </c:pt>
                <c:pt idx="1">
                  <c:v>463</c:v>
                </c:pt>
                <c:pt idx="2">
                  <c:v>538</c:v>
                </c:pt>
                <c:pt idx="3">
                  <c:v>664</c:v>
                </c:pt>
                <c:pt idx="4">
                  <c:v>13</c:v>
                </c:pt>
                <c:pt idx="5">
                  <c:v>414</c:v>
                </c:pt>
                <c:pt idx="6">
                  <c:v>766</c:v>
                </c:pt>
                <c:pt idx="7">
                  <c:v>1970</c:v>
                </c:pt>
                <c:pt idx="8">
                  <c:v>86</c:v>
                </c:pt>
                <c:pt idx="9" formatCode="_(* #,##0.00_);_(* \(#,##0.00\);_(* &quot;-&quot;??_);_(@_)">
                  <c:v>1</c:v>
                </c:pt>
                <c:pt idx="10">
                  <c:v>401</c:v>
                </c:pt>
                <c:pt idx="11">
                  <c:v>6</c:v>
                </c:pt>
                <c:pt idx="12">
                  <c:v>364</c:v>
                </c:pt>
                <c:pt idx="13">
                  <c:v>36</c:v>
                </c:pt>
                <c:pt idx="14">
                  <c:v>3</c:v>
                </c:pt>
                <c:pt idx="15">
                  <c:v>362</c:v>
                </c:pt>
                <c:pt idx="16">
                  <c:v>360</c:v>
                </c:pt>
                <c:pt idx="17">
                  <c:v>5</c:v>
                </c:pt>
                <c:pt idx="18" formatCode="_(* #,##0.00_);_(* \(#,##0.00\);_(* &quot;-&quot;??_);_(@_)">
                  <c:v>0</c:v>
                </c:pt>
                <c:pt idx="19" formatCode="_(* #,##0.00_);_(* \(#,##0.00\);_(* &quot;-&quot;??_);_(@_)">
                  <c:v>0</c:v>
                </c:pt>
                <c:pt idx="20">
                  <c:v>152</c:v>
                </c:pt>
                <c:pt idx="21">
                  <c:v>28</c:v>
                </c:pt>
                <c:pt idx="22">
                  <c:v>569</c:v>
                </c:pt>
                <c:pt idx="23">
                  <c:v>40</c:v>
                </c:pt>
                <c:pt idx="24">
                  <c:v>12</c:v>
                </c:pt>
                <c:pt idx="25">
                  <c:v>28</c:v>
                </c:pt>
                <c:pt idx="26">
                  <c:v>11</c:v>
                </c:pt>
                <c:pt idx="27">
                  <c:v>1381</c:v>
                </c:pt>
                <c:pt idx="28" formatCode="_(* #,##0.00_);_(* \(#,##0.00\);_(* &quot;-&quot;??_);_(@_)">
                  <c:v>0</c:v>
                </c:pt>
                <c:pt idx="29" formatCode="0">
                  <c:v>7686</c:v>
                </c:pt>
                <c:pt idx="30" formatCode="0">
                  <c:v>2559</c:v>
                </c:pt>
                <c:pt idx="31">
                  <c:v>151</c:v>
                </c:pt>
                <c:pt idx="32">
                  <c:v>150</c:v>
                </c:pt>
                <c:pt idx="33">
                  <c:v>21</c:v>
                </c:pt>
                <c:pt idx="34">
                  <c:v>47</c:v>
                </c:pt>
                <c:pt idx="35">
                  <c:v>150</c:v>
                </c:pt>
                <c:pt idx="36">
                  <c:v>150</c:v>
                </c:pt>
                <c:pt idx="37">
                  <c:v>313</c:v>
                </c:pt>
                <c:pt idx="38">
                  <c:v>607</c:v>
                </c:pt>
              </c:numCache>
            </c:numRef>
          </c:val>
        </c:ser>
        <c:ser>
          <c:idx val="14"/>
          <c:order val="14"/>
          <c:tx>
            <c:strRef>
              <c:f>'POA FORMATO 2'!$R$1:$R$6</c:f>
              <c:strCache>
                <c:ptCount val="1"/>
                <c:pt idx="0">
                  <c:v>MUNICIPIO DE APASEO EL GRANDE, GUANAJUATO Programa Operativo Anual 2021 AVANCE FISICO Y FINANCIERO DE LOS PROGRAMAS PRESUPUESTARIOS  FORMATO 2.- AVANCE FISICO Y FINANCIERO DE LOS PROGRAMAS PRESUPUESTARIOS  DESCRIPCION DE ACTIVIDADES 4TO TRIMESTRE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2'!$R$7:$R$45</c:f>
              <c:numCache>
                <c:formatCode>General</c:formatCode>
                <c:ptCount val="39"/>
                <c:pt idx="0">
                  <c:v>0</c:v>
                </c:pt>
                <c:pt idx="1">
                  <c:v>51</c:v>
                </c:pt>
                <c:pt idx="2">
                  <c:v>63</c:v>
                </c:pt>
                <c:pt idx="3">
                  <c:v>124</c:v>
                </c:pt>
                <c:pt idx="4">
                  <c:v>0</c:v>
                </c:pt>
                <c:pt idx="5">
                  <c:v>22</c:v>
                </c:pt>
                <c:pt idx="6">
                  <c:v>87</c:v>
                </c:pt>
                <c:pt idx="7">
                  <c:v>114</c:v>
                </c:pt>
                <c:pt idx="8">
                  <c:v>318</c:v>
                </c:pt>
                <c:pt idx="9">
                  <c:v>0</c:v>
                </c:pt>
                <c:pt idx="10">
                  <c:v>3</c:v>
                </c:pt>
                <c:pt idx="11">
                  <c:v>1</c:v>
                </c:pt>
                <c:pt idx="12" formatCode="#,##0">
                  <c:v>2295</c:v>
                </c:pt>
                <c:pt idx="13">
                  <c:v>42</c:v>
                </c:pt>
                <c:pt idx="14">
                  <c:v>1</c:v>
                </c:pt>
                <c:pt idx="15">
                  <c:v>75</c:v>
                </c:pt>
                <c:pt idx="16">
                  <c:v>59</c:v>
                </c:pt>
                <c:pt idx="17">
                  <c:v>1</c:v>
                </c:pt>
                <c:pt idx="18">
                  <c:v>0</c:v>
                </c:pt>
                <c:pt idx="19">
                  <c:v>0</c:v>
                </c:pt>
                <c:pt idx="20">
                  <c:v>152</c:v>
                </c:pt>
                <c:pt idx="21">
                  <c:v>196</c:v>
                </c:pt>
                <c:pt idx="22">
                  <c:v>36</c:v>
                </c:pt>
                <c:pt idx="23">
                  <c:v>12</c:v>
                </c:pt>
                <c:pt idx="24">
                  <c:v>0</c:v>
                </c:pt>
                <c:pt idx="25">
                  <c:v>0</c:v>
                </c:pt>
                <c:pt idx="26">
                  <c:v>0</c:v>
                </c:pt>
                <c:pt idx="27">
                  <c:v>430</c:v>
                </c:pt>
                <c:pt idx="28">
                  <c:v>3</c:v>
                </c:pt>
                <c:pt idx="29">
                  <c:v>0</c:v>
                </c:pt>
                <c:pt idx="30">
                  <c:v>204</c:v>
                </c:pt>
                <c:pt idx="31">
                  <c:v>83</c:v>
                </c:pt>
                <c:pt idx="32">
                  <c:v>121</c:v>
                </c:pt>
                <c:pt idx="33">
                  <c:v>4</c:v>
                </c:pt>
                <c:pt idx="34">
                  <c:v>18</c:v>
                </c:pt>
                <c:pt idx="35">
                  <c:v>150</c:v>
                </c:pt>
                <c:pt idx="36">
                  <c:v>150</c:v>
                </c:pt>
                <c:pt idx="37">
                  <c:v>313</c:v>
                </c:pt>
                <c:pt idx="38">
                  <c:v>57</c:v>
                </c:pt>
              </c:numCache>
            </c:numRef>
          </c:val>
        </c:ser>
        <c:ser>
          <c:idx val="15"/>
          <c:order val="15"/>
          <c:tx>
            <c:strRef>
              <c:f>'POA FORMATO 2'!$S$1:$S$6</c:f>
              <c:strCache>
                <c:ptCount val="1"/>
                <c:pt idx="0">
                  <c:v>MUNICIPIO DE APASEO EL GRANDE, GUANAJUATO Programa Operativo Anual 2021 AVANCE FISICO Y FINANCIERO DE LOS PROGRAMAS PRESUPUESTARIOS  FORMATO 2.- AVANCE FISICO Y FINANCIERO DE LOS PROGRAMAS PRESUPUESTARIOS  DESCRIPCION DE ACTIVIDADES 4TO TRIMESTRE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2'!$S$7:$S$45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16"/>
          <c:order val="16"/>
          <c:tx>
            <c:strRef>
              <c:f>'POA FORMATO 2'!$T$1:$T$6</c:f>
              <c:strCache>
                <c:ptCount val="1"/>
                <c:pt idx="0">
                  <c:v>MUNICIPIO DE APASEO EL GRANDE, GUANAJUATO Programa Operativo Anual 2021 AVANCE FISICO Y FINANCIERO DE LOS PROGRAMAS PRESUPUESTARIOS  FORMATO 2.- AVANCE FISICO Y FINANCIERO DE LOS PROGRAMAS PRESUPUESTARIOS  DESCRIPCION DE ACTIVIDADES 4TO TRIMESTRE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2'!$T$7:$T$45</c:f>
              <c:numCache>
                <c:formatCode>General</c:formatCode>
                <c:ptCount val="39"/>
                <c:pt idx="0">
                  <c:v>0</c:v>
                </c:pt>
                <c:pt idx="1">
                  <c:v>104</c:v>
                </c:pt>
                <c:pt idx="2">
                  <c:v>101</c:v>
                </c:pt>
                <c:pt idx="3">
                  <c:v>33</c:v>
                </c:pt>
                <c:pt idx="4">
                  <c:v>0</c:v>
                </c:pt>
                <c:pt idx="5">
                  <c:v>44</c:v>
                </c:pt>
                <c:pt idx="6">
                  <c:v>118</c:v>
                </c:pt>
                <c:pt idx="7">
                  <c:v>307</c:v>
                </c:pt>
                <c:pt idx="8">
                  <c:v>119</c:v>
                </c:pt>
                <c:pt idx="9">
                  <c:v>0</c:v>
                </c:pt>
                <c:pt idx="10">
                  <c:v>3</c:v>
                </c:pt>
                <c:pt idx="11">
                  <c:v>1</c:v>
                </c:pt>
                <c:pt idx="12">
                  <c:v>645</c:v>
                </c:pt>
                <c:pt idx="13">
                  <c:v>0</c:v>
                </c:pt>
                <c:pt idx="14">
                  <c:v>0</c:v>
                </c:pt>
                <c:pt idx="15">
                  <c:v>100</c:v>
                </c:pt>
                <c:pt idx="16" formatCode="#,##0">
                  <c:v>1543</c:v>
                </c:pt>
                <c:pt idx="17">
                  <c:v>0</c:v>
                </c:pt>
                <c:pt idx="18">
                  <c:v>0</c:v>
                </c:pt>
                <c:pt idx="19">
                  <c:v>0</c:v>
                </c:pt>
                <c:pt idx="20">
                  <c:v>212</c:v>
                </c:pt>
                <c:pt idx="21">
                  <c:v>0</c:v>
                </c:pt>
                <c:pt idx="22">
                  <c:v>99</c:v>
                </c:pt>
                <c:pt idx="23">
                  <c:v>7</c:v>
                </c:pt>
                <c:pt idx="24">
                  <c:v>3</c:v>
                </c:pt>
                <c:pt idx="25">
                  <c:v>0</c:v>
                </c:pt>
                <c:pt idx="26">
                  <c:v>0</c:v>
                </c:pt>
                <c:pt idx="27">
                  <c:v>400</c:v>
                </c:pt>
                <c:pt idx="28">
                  <c:v>3</c:v>
                </c:pt>
                <c:pt idx="29">
                  <c:v>1081</c:v>
                </c:pt>
                <c:pt idx="30">
                  <c:v>1270</c:v>
                </c:pt>
                <c:pt idx="31">
                  <c:v>209</c:v>
                </c:pt>
                <c:pt idx="32">
                  <c:v>0</c:v>
                </c:pt>
                <c:pt idx="33">
                  <c:v>0</c:v>
                </c:pt>
                <c:pt idx="34">
                  <c:v>0</c:v>
                </c:pt>
                <c:pt idx="35">
                  <c:v>150</c:v>
                </c:pt>
                <c:pt idx="36">
                  <c:v>150</c:v>
                </c:pt>
                <c:pt idx="37">
                  <c:v>313</c:v>
                </c:pt>
                <c:pt idx="38">
                  <c:v>102</c:v>
                </c:pt>
              </c:numCache>
            </c:numRef>
          </c:val>
        </c:ser>
        <c:ser>
          <c:idx val="17"/>
          <c:order val="17"/>
          <c:tx>
            <c:strRef>
              <c:f>'POA FORMATO 2'!$U$1:$U$6</c:f>
              <c:strCache>
                <c:ptCount val="1"/>
                <c:pt idx="0">
                  <c:v>MUNICIPIO DE APASEO EL GRANDE, GUANAJUATO Programa Operativo Anual 2021 AVANCE FISICO Y FINANCIERO DE LOS PROGRAMAS PRESUPUESTARIOS  FORMATO 2.- AVANCE FISICO Y FINANCIERO DE LOS PROGRAMAS PRESUPUESTARIOS  DESCRIPCION DE ACTIVIDADES 4TO TRIMESTRE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2'!$U$7:$U$45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18"/>
          <c:order val="18"/>
          <c:tx>
            <c:strRef>
              <c:f>'POA FORMATO 2'!$V$1:$V$6</c:f>
              <c:strCache>
                <c:ptCount val="1"/>
                <c:pt idx="0">
                  <c:v>MUNICIPIO DE APASEO EL GRANDE, GUANAJUATO Programa Operativo Anual 2021 AVANCE FISICO Y FINANCIERO DE LOS PROGRAMAS PRESUPUESTARIOS  FORMATO 2.- AVANCE FISICO Y FINANCIERO DE LOS PROGRAMAS PRESUPUESTARIOS  DESCRIPCION DE ACTIVIDADES 4TO TRIMESTRE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2'!$V$7:$V$45</c:f>
              <c:numCache>
                <c:formatCode>General</c:formatCode>
                <c:ptCount val="39"/>
                <c:pt idx="0">
                  <c:v>0</c:v>
                </c:pt>
                <c:pt idx="1">
                  <c:v>54</c:v>
                </c:pt>
                <c:pt idx="2">
                  <c:v>79</c:v>
                </c:pt>
                <c:pt idx="3">
                  <c:v>114</c:v>
                </c:pt>
                <c:pt idx="4">
                  <c:v>0</c:v>
                </c:pt>
                <c:pt idx="5">
                  <c:v>22</c:v>
                </c:pt>
                <c:pt idx="6">
                  <c:v>130</c:v>
                </c:pt>
                <c:pt idx="7">
                  <c:v>214</c:v>
                </c:pt>
                <c:pt idx="8">
                  <c:v>70</c:v>
                </c:pt>
                <c:pt idx="9">
                  <c:v>0</c:v>
                </c:pt>
                <c:pt idx="10">
                  <c:v>0</c:v>
                </c:pt>
                <c:pt idx="11">
                  <c:v>1</c:v>
                </c:pt>
                <c:pt idx="12">
                  <c:v>39</c:v>
                </c:pt>
                <c:pt idx="13">
                  <c:v>50</c:v>
                </c:pt>
                <c:pt idx="14">
                  <c:v>0</c:v>
                </c:pt>
                <c:pt idx="15">
                  <c:v>77</c:v>
                </c:pt>
                <c:pt idx="16">
                  <c:v>85</c:v>
                </c:pt>
                <c:pt idx="17">
                  <c:v>0</c:v>
                </c:pt>
                <c:pt idx="18">
                  <c:v>0</c:v>
                </c:pt>
                <c:pt idx="19">
                  <c:v>0</c:v>
                </c:pt>
                <c:pt idx="20">
                  <c:v>84</c:v>
                </c:pt>
                <c:pt idx="21">
                  <c:v>560</c:v>
                </c:pt>
                <c:pt idx="22">
                  <c:v>56</c:v>
                </c:pt>
                <c:pt idx="23">
                  <c:v>3</c:v>
                </c:pt>
                <c:pt idx="24">
                  <c:v>1</c:v>
                </c:pt>
                <c:pt idx="25">
                  <c:v>0</c:v>
                </c:pt>
                <c:pt idx="26">
                  <c:v>0</c:v>
                </c:pt>
                <c:pt idx="27">
                  <c:v>249</c:v>
                </c:pt>
                <c:pt idx="28">
                  <c:v>0</c:v>
                </c:pt>
                <c:pt idx="29">
                  <c:v>1221</c:v>
                </c:pt>
                <c:pt idx="30">
                  <c:v>1270</c:v>
                </c:pt>
                <c:pt idx="31">
                  <c:v>60</c:v>
                </c:pt>
                <c:pt idx="32">
                  <c:v>127</c:v>
                </c:pt>
                <c:pt idx="33">
                  <c:v>2</c:v>
                </c:pt>
                <c:pt idx="34">
                  <c:v>14</c:v>
                </c:pt>
                <c:pt idx="35">
                  <c:v>150</c:v>
                </c:pt>
                <c:pt idx="36">
                  <c:v>150</c:v>
                </c:pt>
                <c:pt idx="37">
                  <c:v>313</c:v>
                </c:pt>
                <c:pt idx="38">
                  <c:v>84</c:v>
                </c:pt>
              </c:numCache>
            </c:numRef>
          </c:val>
        </c:ser>
        <c:ser>
          <c:idx val="19"/>
          <c:order val="19"/>
          <c:tx>
            <c:strRef>
              <c:f>'POA FORMATO 2'!$W$1:$W$6</c:f>
              <c:strCache>
                <c:ptCount val="1"/>
                <c:pt idx="0">
                  <c:v>MUNICIPIO DE APASEO EL GRANDE, GUANAJUATO Programa Operativo Anual 2021 AVANCE FISICO Y FINANCIERO DE LOS PROGRAMAS PRESUPUESTARIOS  FORMATO 2.- AVANCE FISICO Y FINANCIERO DE LOS PROGRAMAS PRESUPUESTARIOS  DESCRIPCION DE ACTIVIDADES 4TO TRIMESTRE </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2'!$W$7:$W$45</c:f>
              <c:numCache>
                <c:formatCode>General</c:formatCode>
                <c:ptCount val="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er>
        <c:ser>
          <c:idx val="20"/>
          <c:order val="20"/>
          <c:tx>
            <c:strRef>
              <c:f>'POA FORMATO 2'!$X$1:$X$6</c:f>
              <c:strCache>
                <c:ptCount val="1"/>
                <c:pt idx="0">
                  <c:v>MUNICIPIO DE APASEO EL GRANDE, GUANAJUATO Programa Operativo Anual 2021 AVANCE FISICO Y FINANCIERO DE LOS PROGRAMAS PRESUPUESTARIOS  FORMATO 2.- AVANCE FISICO Y FINANCIERO DE LOS PROGRAMAS PRESUPUESTARIOS  AVANCE FINANCIERO (AVANCE PARTIDAS PRESUPUESTAL D</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2'!$X$7:$X$45</c:f>
              <c:numCache>
                <c:formatCode>_(* #,##0.00_);_(* \(#,##0.00\);_(* "-"??_);_(@_)</c:formatCode>
                <c:ptCount val="39"/>
                <c:pt idx="0" formatCode="General">
                  <c:v>0</c:v>
                </c:pt>
                <c:pt idx="1">
                  <c:v>245752.86</c:v>
                </c:pt>
                <c:pt idx="2">
                  <c:v>655340.97</c:v>
                </c:pt>
                <c:pt idx="3">
                  <c:v>327670.49</c:v>
                </c:pt>
                <c:pt idx="4">
                  <c:v>163835.24</c:v>
                </c:pt>
                <c:pt idx="5">
                  <c:v>163835.24</c:v>
                </c:pt>
                <c:pt idx="6">
                  <c:v>81917.62</c:v>
                </c:pt>
                <c:pt idx="7" formatCode="General">
                  <c:v>517574.57</c:v>
                </c:pt>
                <c:pt idx="8" formatCode="0.00">
                  <c:v>221817.67</c:v>
                </c:pt>
                <c:pt idx="9" formatCode="0.00">
                  <c:v>0</c:v>
                </c:pt>
                <c:pt idx="10">
                  <c:v>503903.47</c:v>
                </c:pt>
                <c:pt idx="11">
                  <c:v>223239.73</c:v>
                </c:pt>
                <c:pt idx="12">
                  <c:v>223239.73</c:v>
                </c:pt>
                <c:pt idx="13">
                  <c:v>223239.73</c:v>
                </c:pt>
                <c:pt idx="14">
                  <c:v>148826.49</c:v>
                </c:pt>
                <c:pt idx="15">
                  <c:v>148826.49</c:v>
                </c:pt>
                <c:pt idx="16">
                  <c:v>223239.73</c:v>
                </c:pt>
                <c:pt idx="17">
                  <c:v>148826.49</c:v>
                </c:pt>
                <c:pt idx="18">
                  <c:v>148826.49</c:v>
                </c:pt>
                <c:pt idx="19">
                  <c:v>53649.86</c:v>
                </c:pt>
                <c:pt idx="20">
                  <c:v>321899.13</c:v>
                </c:pt>
                <c:pt idx="21">
                  <c:v>53649.86</c:v>
                </c:pt>
                <c:pt idx="22">
                  <c:v>214599.42</c:v>
                </c:pt>
                <c:pt idx="23">
                  <c:v>53649.86</c:v>
                </c:pt>
                <c:pt idx="24">
                  <c:v>107299.71</c:v>
                </c:pt>
                <c:pt idx="25">
                  <c:v>107299.71</c:v>
                </c:pt>
                <c:pt idx="26">
                  <c:v>107299.71</c:v>
                </c:pt>
                <c:pt idx="27">
                  <c:v>53649.86</c:v>
                </c:pt>
                <c:pt idx="28">
                  <c:v>0</c:v>
                </c:pt>
                <c:pt idx="29">
                  <c:v>330961.81</c:v>
                </c:pt>
                <c:pt idx="30">
                  <c:v>330961.81</c:v>
                </c:pt>
                <c:pt idx="31">
                  <c:v>41370.230000000003</c:v>
                </c:pt>
                <c:pt idx="32">
                  <c:v>41370.230000000003</c:v>
                </c:pt>
                <c:pt idx="33">
                  <c:v>41370.230000000003</c:v>
                </c:pt>
                <c:pt idx="34">
                  <c:v>41370.230000000003</c:v>
                </c:pt>
                <c:pt idx="35">
                  <c:v>1562499.99</c:v>
                </c:pt>
                <c:pt idx="36">
                  <c:v>1562499.99</c:v>
                </c:pt>
                <c:pt idx="37">
                  <c:v>1785792.23</c:v>
                </c:pt>
                <c:pt idx="38">
                  <c:v>3462676.01</c:v>
                </c:pt>
              </c:numCache>
            </c:numRef>
          </c:val>
        </c:ser>
        <c:ser>
          <c:idx val="21"/>
          <c:order val="21"/>
          <c:tx>
            <c:strRef>
              <c:f>'POA FORMATO 2'!$Y$1:$Y$6</c:f>
              <c:strCache>
                <c:ptCount val="1"/>
                <c:pt idx="0">
                  <c:v>MUNICIPIO DE APASEO EL GRANDE, GUANAJUATO Programa Operativo Anual 2021 AVANCE FISICO Y FINANCIERO DE LOS PROGRAMAS PRESUPUESTARIOS  FORMATO 2.- AVANCE FISICO Y FINANCIERO DE LOS PROGRAMAS PRESUPUESTARIOS  AVANCE FINANCIERO (AVANCE PARTIDAS PRESUPUESTAL D</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2'!$Y$7:$Y$45</c:f>
              <c:numCache>
                <c:formatCode>_(* #,##0.00_);_(* \(#,##0.00\);_(* "-"??_);_(@_)</c:formatCode>
                <c:ptCount val="39"/>
                <c:pt idx="0" formatCode="General">
                  <c:v>0</c:v>
                </c:pt>
                <c:pt idx="1">
                  <c:v>239933.99</c:v>
                </c:pt>
                <c:pt idx="2">
                  <c:v>639823.96</c:v>
                </c:pt>
                <c:pt idx="3">
                  <c:v>319911.98</c:v>
                </c:pt>
                <c:pt idx="4">
                  <c:v>159955.99</c:v>
                </c:pt>
                <c:pt idx="5">
                  <c:v>159955.99</c:v>
                </c:pt>
                <c:pt idx="6">
                  <c:v>79978</c:v>
                </c:pt>
                <c:pt idx="7" formatCode="General">
                  <c:v>496574.57</c:v>
                </c:pt>
                <c:pt idx="8" formatCode="0.00">
                  <c:v>212817.67</c:v>
                </c:pt>
                <c:pt idx="9" formatCode="0.00">
                  <c:v>0</c:v>
                </c:pt>
                <c:pt idx="10">
                  <c:v>568307.21</c:v>
                </c:pt>
                <c:pt idx="11">
                  <c:v>217145.75</c:v>
                </c:pt>
                <c:pt idx="12">
                  <c:v>217145.75</c:v>
                </c:pt>
                <c:pt idx="13">
                  <c:v>217145.75</c:v>
                </c:pt>
                <c:pt idx="14">
                  <c:v>144763.84</c:v>
                </c:pt>
                <c:pt idx="15">
                  <c:v>144763.84</c:v>
                </c:pt>
                <c:pt idx="16">
                  <c:v>217145.75</c:v>
                </c:pt>
                <c:pt idx="17">
                  <c:v>144763.84</c:v>
                </c:pt>
                <c:pt idx="18">
                  <c:v>144763.84</c:v>
                </c:pt>
                <c:pt idx="19">
                  <c:v>57538.76</c:v>
                </c:pt>
                <c:pt idx="20">
                  <c:v>345232.53</c:v>
                </c:pt>
                <c:pt idx="21">
                  <c:v>57538.76</c:v>
                </c:pt>
                <c:pt idx="22">
                  <c:v>230155.02</c:v>
                </c:pt>
                <c:pt idx="23">
                  <c:v>57538.76</c:v>
                </c:pt>
                <c:pt idx="24">
                  <c:v>115077.51</c:v>
                </c:pt>
                <c:pt idx="25">
                  <c:v>115077.51</c:v>
                </c:pt>
                <c:pt idx="26">
                  <c:v>115077.51</c:v>
                </c:pt>
                <c:pt idx="27">
                  <c:v>57538.76</c:v>
                </c:pt>
                <c:pt idx="28">
                  <c:v>0</c:v>
                </c:pt>
                <c:pt idx="29">
                  <c:v>312761.81</c:v>
                </c:pt>
                <c:pt idx="30">
                  <c:v>312761.81</c:v>
                </c:pt>
                <c:pt idx="31">
                  <c:v>39095.230000000003</c:v>
                </c:pt>
                <c:pt idx="32">
                  <c:v>39095.230000000003</c:v>
                </c:pt>
                <c:pt idx="33">
                  <c:v>39095.230000000003</c:v>
                </c:pt>
                <c:pt idx="34">
                  <c:v>39095.230000000003</c:v>
                </c:pt>
                <c:pt idx="35">
                  <c:v>1519072.05</c:v>
                </c:pt>
                <c:pt idx="36">
                  <c:v>1519072.05</c:v>
                </c:pt>
                <c:pt idx="37">
                  <c:v>1796173.23</c:v>
                </c:pt>
                <c:pt idx="38">
                  <c:v>4150749.96</c:v>
                </c:pt>
              </c:numCache>
            </c:numRef>
          </c:val>
        </c:ser>
        <c:ser>
          <c:idx val="22"/>
          <c:order val="22"/>
          <c:tx>
            <c:strRef>
              <c:f>'POA FORMATO 2'!$Z$1:$Z$6</c:f>
              <c:strCache>
                <c:ptCount val="1"/>
                <c:pt idx="0">
                  <c:v>MUNICIPIO DE APASEO EL GRANDE, GUANAJUATO Programa Operativo Anual 2021 AVANCE FISICO Y FINANCIERO DE LOS PROGRAMAS PRESUPUESTARIOS  FORMATO 2.- AVANCE FISICO Y FINANCIERO DE LOS PROGRAMAS PRESUPUESTARIOS  AVANCE FINANCIERO (AVANCE PARTIDAS PRESUPUESTAL D</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2'!$Z$7:$Z$45</c:f>
              <c:numCache>
                <c:formatCode>_(* #,##0.00_);_(* \(#,##0.00\);_(* "-"??_);_(@_)</c:formatCode>
                <c:ptCount val="39"/>
                <c:pt idx="0" formatCode="General">
                  <c:v>0</c:v>
                </c:pt>
                <c:pt idx="1">
                  <c:v>146148.29999999999</c:v>
                </c:pt>
                <c:pt idx="2">
                  <c:v>389728.79</c:v>
                </c:pt>
                <c:pt idx="3">
                  <c:v>194864.4</c:v>
                </c:pt>
                <c:pt idx="4">
                  <c:v>97432.2</c:v>
                </c:pt>
                <c:pt idx="5">
                  <c:v>97432.2</c:v>
                </c:pt>
                <c:pt idx="6">
                  <c:v>48716.1</c:v>
                </c:pt>
                <c:pt idx="7" formatCode="0.00">
                  <c:v>0</c:v>
                </c:pt>
                <c:pt idx="8" formatCode="0.00">
                  <c:v>0</c:v>
                </c:pt>
                <c:pt idx="9" formatCode="0.00">
                  <c:v>0</c:v>
                </c:pt>
                <c:pt idx="10">
                  <c:v>299519.55</c:v>
                </c:pt>
                <c:pt idx="11">
                  <c:v>133048.74</c:v>
                </c:pt>
                <c:pt idx="12">
                  <c:v>133048.74</c:v>
                </c:pt>
                <c:pt idx="13">
                  <c:v>133048.74</c:v>
                </c:pt>
                <c:pt idx="14">
                  <c:v>88699.16</c:v>
                </c:pt>
                <c:pt idx="15">
                  <c:v>88699.16</c:v>
                </c:pt>
                <c:pt idx="16">
                  <c:v>133048.74</c:v>
                </c:pt>
                <c:pt idx="17">
                  <c:v>88699.16</c:v>
                </c:pt>
                <c:pt idx="18">
                  <c:v>88699.16</c:v>
                </c:pt>
                <c:pt idx="19">
                  <c:v>39537.06</c:v>
                </c:pt>
                <c:pt idx="20">
                  <c:v>237222.37</c:v>
                </c:pt>
                <c:pt idx="21">
                  <c:v>39537.06</c:v>
                </c:pt>
                <c:pt idx="22">
                  <c:v>158148.25</c:v>
                </c:pt>
                <c:pt idx="23">
                  <c:v>39537.06</c:v>
                </c:pt>
                <c:pt idx="24">
                  <c:v>79074.12</c:v>
                </c:pt>
                <c:pt idx="25">
                  <c:v>79074.12</c:v>
                </c:pt>
                <c:pt idx="26">
                  <c:v>79074.12</c:v>
                </c:pt>
                <c:pt idx="27">
                  <c:v>39537.06</c:v>
                </c:pt>
                <c:pt idx="28">
                  <c:v>0</c:v>
                </c:pt>
                <c:pt idx="29">
                  <c:v>186690.76</c:v>
                </c:pt>
                <c:pt idx="30">
                  <c:v>186690.76</c:v>
                </c:pt>
                <c:pt idx="31">
                  <c:v>23336.34</c:v>
                </c:pt>
                <c:pt idx="32">
                  <c:v>23336.34</c:v>
                </c:pt>
                <c:pt idx="33">
                  <c:v>0</c:v>
                </c:pt>
                <c:pt idx="34">
                  <c:v>0</c:v>
                </c:pt>
                <c:pt idx="35">
                  <c:v>977861.45</c:v>
                </c:pt>
                <c:pt idx="36">
                  <c:v>977861.45</c:v>
                </c:pt>
                <c:pt idx="37">
                  <c:v>1269575.04</c:v>
                </c:pt>
                <c:pt idx="38">
                  <c:v>2412878.75</c:v>
                </c:pt>
              </c:numCache>
            </c:numRef>
          </c:val>
        </c:ser>
        <c:ser>
          <c:idx val="23"/>
          <c:order val="23"/>
          <c:tx>
            <c:strRef>
              <c:f>'POA FORMATO 2'!$AA$1:$AA$6</c:f>
              <c:strCache>
                <c:ptCount val="1"/>
                <c:pt idx="0">
                  <c:v>MUNICIPIO DE APASEO EL GRANDE, GUANAJUATO Programa Operativo Anual 2021 AVANCE FISICO Y FINANCIERO DE LOS PROGRAMAS PRESUPUESTARIOS  FORMATO 2.- AVANCE FISICO Y FINANCIERO DE LOS PROGRAMAS PRESUPUESTARIOS  AVANCE FINANCIERO (AVANCE PARTIDAS PRESUPUESTAL D</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2'!$AA$7:$AA$45</c:f>
              <c:numCache>
                <c:formatCode>_(* #,##0.00_);_(* \(#,##0.00\);_(* "-"??_);_(@_)</c:formatCode>
                <c:ptCount val="39"/>
                <c:pt idx="0" formatCode="General">
                  <c:v>0</c:v>
                </c:pt>
                <c:pt idx="1">
                  <c:v>146148.29999999999</c:v>
                </c:pt>
                <c:pt idx="2">
                  <c:v>389728.79</c:v>
                </c:pt>
                <c:pt idx="3">
                  <c:v>194864.4</c:v>
                </c:pt>
                <c:pt idx="4">
                  <c:v>97432.2</c:v>
                </c:pt>
                <c:pt idx="5">
                  <c:v>97432.2</c:v>
                </c:pt>
                <c:pt idx="6">
                  <c:v>48716.1</c:v>
                </c:pt>
                <c:pt idx="7" formatCode="0.00">
                  <c:v>292509.62</c:v>
                </c:pt>
                <c:pt idx="8" formatCode="0.00">
                  <c:v>125361.27</c:v>
                </c:pt>
                <c:pt idx="9" formatCode="0.00">
                  <c:v>0</c:v>
                </c:pt>
                <c:pt idx="10">
                  <c:v>299519.55</c:v>
                </c:pt>
                <c:pt idx="11">
                  <c:v>133048.74</c:v>
                </c:pt>
                <c:pt idx="12">
                  <c:v>133048.74</c:v>
                </c:pt>
                <c:pt idx="13">
                  <c:v>133048.74</c:v>
                </c:pt>
                <c:pt idx="14">
                  <c:v>88699.16</c:v>
                </c:pt>
                <c:pt idx="15">
                  <c:v>88699.16</c:v>
                </c:pt>
                <c:pt idx="16">
                  <c:v>133048.74</c:v>
                </c:pt>
                <c:pt idx="17">
                  <c:v>88699.16</c:v>
                </c:pt>
                <c:pt idx="18">
                  <c:v>88699.16</c:v>
                </c:pt>
                <c:pt idx="19">
                  <c:v>39537.06</c:v>
                </c:pt>
                <c:pt idx="20">
                  <c:v>237222.37</c:v>
                </c:pt>
                <c:pt idx="21">
                  <c:v>39537.06</c:v>
                </c:pt>
                <c:pt idx="22">
                  <c:v>158148.25</c:v>
                </c:pt>
                <c:pt idx="23">
                  <c:v>39537.06</c:v>
                </c:pt>
                <c:pt idx="24">
                  <c:v>79074.12</c:v>
                </c:pt>
                <c:pt idx="25">
                  <c:v>79074.12</c:v>
                </c:pt>
                <c:pt idx="26">
                  <c:v>79074.12</c:v>
                </c:pt>
                <c:pt idx="27">
                  <c:v>39537.06</c:v>
                </c:pt>
                <c:pt idx="28">
                  <c:v>0</c:v>
                </c:pt>
                <c:pt idx="29">
                  <c:v>186690.76</c:v>
                </c:pt>
                <c:pt idx="30">
                  <c:v>186690.76</c:v>
                </c:pt>
                <c:pt idx="31">
                  <c:v>23336.34</c:v>
                </c:pt>
                <c:pt idx="32">
                  <c:v>23336.34</c:v>
                </c:pt>
                <c:pt idx="33">
                  <c:v>23336.34</c:v>
                </c:pt>
                <c:pt idx="34">
                  <c:v>23336.34</c:v>
                </c:pt>
                <c:pt idx="35">
                  <c:v>977861.45</c:v>
                </c:pt>
                <c:pt idx="36">
                  <c:v>977861.45</c:v>
                </c:pt>
                <c:pt idx="37">
                  <c:v>1269575.04</c:v>
                </c:pt>
                <c:pt idx="38">
                  <c:v>2412878.75</c:v>
                </c:pt>
              </c:numCache>
            </c:numRef>
          </c:val>
        </c:ser>
        <c:ser>
          <c:idx val="24"/>
          <c:order val="24"/>
          <c:tx>
            <c:strRef>
              <c:f>'POA FORMATO 2'!$AB$1:$AB$6</c:f>
              <c:strCache>
                <c:ptCount val="1"/>
                <c:pt idx="0">
                  <c:v>MUNICIPIO DE APASEO EL GRANDE, GUANAJUATO Programa Operativo Anual 2021 AVANCE FISICO Y FINANCIERO DE LOS PROGRAMAS PRESUPUESTARIOS  FORMATO 2.- AVANCE FISICO Y FINANCIERO DE LOS PROGRAMAS PRESUPUESTARIOS  AVANCE FINANCIERO (AVANCE PARTIDAS PRESUPUESTAL D</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2'!$AB$7:$AB$45</c:f>
              <c:numCache>
                <c:formatCode>_(* #,##0.00_);_(* \(#,##0.00\);_(* "-"??_);_(@_)</c:formatCode>
                <c:ptCount val="39"/>
                <c:pt idx="0" formatCode="General">
                  <c:v>0</c:v>
                </c:pt>
                <c:pt idx="1">
                  <c:v>93785.69</c:v>
                </c:pt>
                <c:pt idx="2">
                  <c:v>250095.17</c:v>
                </c:pt>
                <c:pt idx="3">
                  <c:v>125047.59</c:v>
                </c:pt>
                <c:pt idx="4">
                  <c:v>62523.79</c:v>
                </c:pt>
                <c:pt idx="5">
                  <c:v>62523.79</c:v>
                </c:pt>
                <c:pt idx="6">
                  <c:v>31261.9</c:v>
                </c:pt>
                <c:pt idx="7" formatCode="0.00">
                  <c:v>204064.95</c:v>
                </c:pt>
                <c:pt idx="8" formatCode="0.00">
                  <c:v>87456.41</c:v>
                </c:pt>
                <c:pt idx="9" formatCode="0.00">
                  <c:v>0</c:v>
                </c:pt>
                <c:pt idx="10">
                  <c:v>268787.65999999997</c:v>
                </c:pt>
                <c:pt idx="11">
                  <c:v>84097.01</c:v>
                </c:pt>
                <c:pt idx="12">
                  <c:v>84097.01</c:v>
                </c:pt>
                <c:pt idx="13">
                  <c:v>84097.01</c:v>
                </c:pt>
                <c:pt idx="14">
                  <c:v>56064.68</c:v>
                </c:pt>
                <c:pt idx="15">
                  <c:v>56064.68</c:v>
                </c:pt>
                <c:pt idx="16">
                  <c:v>84097.01</c:v>
                </c:pt>
                <c:pt idx="17">
                  <c:v>56064.68</c:v>
                </c:pt>
                <c:pt idx="18">
                  <c:v>56064.68</c:v>
                </c:pt>
                <c:pt idx="19">
                  <c:v>18001.689999999999</c:v>
                </c:pt>
                <c:pt idx="20">
                  <c:v>108010.16</c:v>
                </c:pt>
                <c:pt idx="21">
                  <c:v>18001.689999999999</c:v>
                </c:pt>
                <c:pt idx="22">
                  <c:v>72006.77</c:v>
                </c:pt>
                <c:pt idx="23">
                  <c:v>18001.689999999999</c:v>
                </c:pt>
                <c:pt idx="24">
                  <c:v>36003.39</c:v>
                </c:pt>
                <c:pt idx="25">
                  <c:v>36003.39</c:v>
                </c:pt>
                <c:pt idx="26">
                  <c:v>36003.39</c:v>
                </c:pt>
                <c:pt idx="27">
                  <c:v>18001.689999999999</c:v>
                </c:pt>
                <c:pt idx="28">
                  <c:v>0</c:v>
                </c:pt>
                <c:pt idx="29">
                  <c:v>126071.05</c:v>
                </c:pt>
                <c:pt idx="30">
                  <c:v>126071.05</c:v>
                </c:pt>
                <c:pt idx="31">
                  <c:v>15758.88</c:v>
                </c:pt>
                <c:pt idx="32">
                  <c:v>15758.88</c:v>
                </c:pt>
                <c:pt idx="33">
                  <c:v>15758.88</c:v>
                </c:pt>
                <c:pt idx="34">
                  <c:v>15758.88</c:v>
                </c:pt>
                <c:pt idx="35">
                  <c:v>541210.6</c:v>
                </c:pt>
                <c:pt idx="36">
                  <c:v>541210.6</c:v>
                </c:pt>
                <c:pt idx="37">
                  <c:v>526598.18999999994</c:v>
                </c:pt>
                <c:pt idx="38">
                  <c:v>173871.21</c:v>
                </c:pt>
              </c:numCache>
            </c:numRef>
          </c:val>
        </c:ser>
        <c:ser>
          <c:idx val="25"/>
          <c:order val="25"/>
          <c:tx>
            <c:strRef>
              <c:f>'POA FORMATO 2'!$AC$1:$AC$6</c:f>
              <c:strCache>
                <c:ptCount val="1"/>
                <c:pt idx="0">
                  <c:v>MUNICIPIO DE APASEO EL GRANDE, GUANAJUATO Programa Operativo Anual 2021 AVANCE FISICO Y FINANCIERO DE LOS PROGRAMAS PRESUPUESTARIOS  FORMATO 2.- AVANCE FISICO Y FINANCIERO DE LOS PROGRAMAS PRESUPUESTARIOS  AVANCE FISICO</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2'!$AC$7:$AC$45</c:f>
              <c:numCache>
                <c:formatCode>General</c:formatCode>
                <c:ptCount val="39"/>
                <c:pt idx="0">
                  <c:v>0</c:v>
                </c:pt>
                <c:pt idx="1">
                  <c:v>1000</c:v>
                </c:pt>
                <c:pt idx="2">
                  <c:v>300</c:v>
                </c:pt>
                <c:pt idx="3">
                  <c:v>350</c:v>
                </c:pt>
                <c:pt idx="4">
                  <c:v>10</c:v>
                </c:pt>
                <c:pt idx="5">
                  <c:v>500</c:v>
                </c:pt>
                <c:pt idx="6">
                  <c:v>600</c:v>
                </c:pt>
                <c:pt idx="7" formatCode="0">
                  <c:v>3000</c:v>
                </c:pt>
                <c:pt idx="8" formatCode="_-* #,##0_-;\-* #,##0_-;_-* &quot;-&quot;??_-;_-@_-">
                  <c:v>300</c:v>
                </c:pt>
                <c:pt idx="9" formatCode="_-* #,##0_-;\-* #,##0_-;_-* &quot;-&quot;??_-;_-@_-">
                  <c:v>1</c:v>
                </c:pt>
                <c:pt idx="10" formatCode="0">
                  <c:v>1000</c:v>
                </c:pt>
                <c:pt idx="11">
                  <c:v>11</c:v>
                </c:pt>
                <c:pt idx="12">
                  <c:v>1000</c:v>
                </c:pt>
                <c:pt idx="13">
                  <c:v>100</c:v>
                </c:pt>
                <c:pt idx="14">
                  <c:v>12</c:v>
                </c:pt>
                <c:pt idx="15">
                  <c:v>400</c:v>
                </c:pt>
                <c:pt idx="16">
                  <c:v>800</c:v>
                </c:pt>
                <c:pt idx="17">
                  <c:v>11</c:v>
                </c:pt>
                <c:pt idx="18">
                  <c:v>6</c:v>
                </c:pt>
                <c:pt idx="19">
                  <c:v>3</c:v>
                </c:pt>
                <c:pt idx="20">
                  <c:v>100</c:v>
                </c:pt>
                <c:pt idx="21">
                  <c:v>15</c:v>
                </c:pt>
                <c:pt idx="22">
                  <c:v>500</c:v>
                </c:pt>
                <c:pt idx="23">
                  <c:v>100</c:v>
                </c:pt>
                <c:pt idx="24">
                  <c:v>15</c:v>
                </c:pt>
                <c:pt idx="25">
                  <c:v>25</c:v>
                </c:pt>
                <c:pt idx="26">
                  <c:v>5</c:v>
                </c:pt>
                <c:pt idx="27">
                  <c:v>1800</c:v>
                </c:pt>
                <c:pt idx="28">
                  <c:v>1</c:v>
                </c:pt>
                <c:pt idx="29">
                  <c:v>15250</c:v>
                </c:pt>
                <c:pt idx="30">
                  <c:v>6100</c:v>
                </c:pt>
                <c:pt idx="31">
                  <c:v>210</c:v>
                </c:pt>
                <c:pt idx="32">
                  <c:v>200</c:v>
                </c:pt>
                <c:pt idx="33">
                  <c:v>8</c:v>
                </c:pt>
                <c:pt idx="34">
                  <c:v>76</c:v>
                </c:pt>
                <c:pt idx="35" formatCode="_(* #,##0.00_);_(* \(#,##0.00\);_(* &quot;-&quot;??_);_(@_)">
                  <c:v>150</c:v>
                </c:pt>
                <c:pt idx="36" formatCode="_(* #,##0.00_);_(* \(#,##0.00\);_(* &quot;-&quot;??_);_(@_)">
                  <c:v>150</c:v>
                </c:pt>
                <c:pt idx="37" formatCode="_(* #,##0.00_);_(* \(#,##0.00\);_(* &quot;-&quot;??_);_(@_)">
                  <c:v>313</c:v>
                </c:pt>
                <c:pt idx="38" formatCode="_(* #,##0.00_);_(* \(#,##0.00\);_(* &quot;-&quot;??_);_(@_)">
                  <c:v>1500</c:v>
                </c:pt>
              </c:numCache>
            </c:numRef>
          </c:val>
        </c:ser>
        <c:ser>
          <c:idx val="26"/>
          <c:order val="26"/>
          <c:tx>
            <c:strRef>
              <c:f>'POA FORMATO 2'!$AD$1:$AD$6</c:f>
              <c:strCache>
                <c:ptCount val="1"/>
                <c:pt idx="0">
                  <c:v>MUNICIPIO DE APASEO EL GRANDE, GUANAJUATO Programa Operativo Anual 2021 AVANCE FISICO Y FINANCIERO DE LOS PROGRAMAS PRESUPUESTARIOS  FORMATO 2.- AVANCE FISICO Y FINANCIERO DE LOS PROGRAMAS PRESUPUESTARIOS  AVANCE FISICO</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2'!$AD$7:$AD$45</c:f>
              <c:numCache>
                <c:formatCode>General</c:formatCode>
                <c:ptCount val="39"/>
                <c:pt idx="0">
                  <c:v>0</c:v>
                </c:pt>
                <c:pt idx="1">
                  <c:v>1000</c:v>
                </c:pt>
                <c:pt idx="2">
                  <c:v>300</c:v>
                </c:pt>
                <c:pt idx="3">
                  <c:v>350</c:v>
                </c:pt>
                <c:pt idx="4">
                  <c:v>10</c:v>
                </c:pt>
                <c:pt idx="5">
                  <c:v>500</c:v>
                </c:pt>
                <c:pt idx="6">
                  <c:v>600</c:v>
                </c:pt>
                <c:pt idx="7" formatCode="0">
                  <c:v>3000</c:v>
                </c:pt>
                <c:pt idx="8" formatCode="_-* #,##0_-;\-* #,##0_-;_-* &quot;-&quot;??_-;_-@_-">
                  <c:v>300</c:v>
                </c:pt>
                <c:pt idx="9" formatCode="_-* #,##0_-;\-* #,##0_-;_-* &quot;-&quot;??_-;_-@_-">
                  <c:v>1</c:v>
                </c:pt>
                <c:pt idx="10" formatCode="0">
                  <c:v>1000</c:v>
                </c:pt>
                <c:pt idx="11">
                  <c:v>11</c:v>
                </c:pt>
                <c:pt idx="12">
                  <c:v>1000</c:v>
                </c:pt>
                <c:pt idx="13">
                  <c:v>100</c:v>
                </c:pt>
                <c:pt idx="14">
                  <c:v>12</c:v>
                </c:pt>
                <c:pt idx="15">
                  <c:v>400</c:v>
                </c:pt>
                <c:pt idx="16">
                  <c:v>800</c:v>
                </c:pt>
                <c:pt idx="17" formatCode="_-* #,##0_-;\-* #,##0_-;_-* &quot;-&quot;??_-;_-@_-">
                  <c:v>11</c:v>
                </c:pt>
                <c:pt idx="18" formatCode="_(* #,##0.00_);_(* \(#,##0.00\);_(* &quot;-&quot;??_);_(@_)">
                  <c:v>0</c:v>
                </c:pt>
                <c:pt idx="19">
                  <c:v>3</c:v>
                </c:pt>
                <c:pt idx="20">
                  <c:v>100</c:v>
                </c:pt>
                <c:pt idx="21">
                  <c:v>15</c:v>
                </c:pt>
                <c:pt idx="22">
                  <c:v>500</c:v>
                </c:pt>
                <c:pt idx="23">
                  <c:v>100</c:v>
                </c:pt>
                <c:pt idx="24">
                  <c:v>15</c:v>
                </c:pt>
                <c:pt idx="25">
                  <c:v>25</c:v>
                </c:pt>
                <c:pt idx="26">
                  <c:v>5</c:v>
                </c:pt>
                <c:pt idx="27">
                  <c:v>1800</c:v>
                </c:pt>
                <c:pt idx="28">
                  <c:v>1</c:v>
                </c:pt>
                <c:pt idx="29">
                  <c:v>15250</c:v>
                </c:pt>
                <c:pt idx="30">
                  <c:v>6100</c:v>
                </c:pt>
                <c:pt idx="31">
                  <c:v>210</c:v>
                </c:pt>
                <c:pt idx="32">
                  <c:v>200</c:v>
                </c:pt>
                <c:pt idx="33">
                  <c:v>8</c:v>
                </c:pt>
                <c:pt idx="34">
                  <c:v>76</c:v>
                </c:pt>
                <c:pt idx="35" formatCode="_(* #,##0.00_);_(* \(#,##0.00\);_(* &quot;-&quot;??_);_(@_)">
                  <c:v>150</c:v>
                </c:pt>
                <c:pt idx="36" formatCode="_(* #,##0.00_);_(* \(#,##0.00\);_(* &quot;-&quot;??_);_(@_)">
                  <c:v>150</c:v>
                </c:pt>
                <c:pt idx="37" formatCode="_(* #,##0.00_);_(* \(#,##0.00\);_(* &quot;-&quot;??_);_(@_)">
                  <c:v>313</c:v>
                </c:pt>
                <c:pt idx="38" formatCode="_(* #,##0.00_);_(* \(#,##0.00\);_(* &quot;-&quot;??_);_(@_)">
                  <c:v>1500</c:v>
                </c:pt>
              </c:numCache>
            </c:numRef>
          </c:val>
        </c:ser>
        <c:ser>
          <c:idx val="27"/>
          <c:order val="27"/>
          <c:tx>
            <c:strRef>
              <c:f>'POA FORMATO 2'!$AE$1:$AE$6</c:f>
              <c:strCache>
                <c:ptCount val="1"/>
                <c:pt idx="0">
                  <c:v>MUNICIPIO DE APASEO EL GRANDE, GUANAJUATO Programa Operativo Anual 2021 AVANCE FISICO Y FINANCIERO DE LOS PROGRAMAS PRESUPUESTARIOS  FORMATO 2.- AVANCE FISICO Y FINANCIERO DE LOS PROGRAMAS PRESUPUESTARIOS  AVANCE FISICO</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2'!$AE$7:$AE$45</c:f>
              <c:numCache>
                <c:formatCode>_-* #,##0_-;\-* #,##0_-;_-* "-"??_-;_-@_-</c:formatCode>
                <c:ptCount val="39"/>
                <c:pt idx="0" formatCode="General">
                  <c:v>0</c:v>
                </c:pt>
                <c:pt idx="1">
                  <c:v>672</c:v>
                </c:pt>
                <c:pt idx="2">
                  <c:v>781</c:v>
                </c:pt>
                <c:pt idx="3">
                  <c:v>935</c:v>
                </c:pt>
                <c:pt idx="4">
                  <c:v>13</c:v>
                </c:pt>
                <c:pt idx="5">
                  <c:v>502</c:v>
                </c:pt>
                <c:pt idx="6">
                  <c:v>1101</c:v>
                </c:pt>
                <c:pt idx="7" formatCode="_(* #,##0.00_);_(* \(#,##0.00\);_(* &quot;-&quot;??_);_(@_)">
                  <c:v>3895</c:v>
                </c:pt>
                <c:pt idx="8" formatCode="_(* #,##0.00_);_(* \(#,##0.00\);_(* &quot;-&quot;??_);_(@_)">
                  <c:v>593</c:v>
                </c:pt>
                <c:pt idx="9">
                  <c:v>1</c:v>
                </c:pt>
                <c:pt idx="10">
                  <c:v>442</c:v>
                </c:pt>
                <c:pt idx="11">
                  <c:v>11</c:v>
                </c:pt>
                <c:pt idx="12">
                  <c:v>3798</c:v>
                </c:pt>
                <c:pt idx="13">
                  <c:v>193</c:v>
                </c:pt>
                <c:pt idx="14">
                  <c:v>15</c:v>
                </c:pt>
                <c:pt idx="15">
                  <c:v>869</c:v>
                </c:pt>
                <c:pt idx="16">
                  <c:v>2337</c:v>
                </c:pt>
                <c:pt idx="17">
                  <c:v>8</c:v>
                </c:pt>
                <c:pt idx="18">
                  <c:v>3</c:v>
                </c:pt>
                <c:pt idx="19">
                  <c:v>1</c:v>
                </c:pt>
                <c:pt idx="20">
                  <c:v>625</c:v>
                </c:pt>
                <c:pt idx="21">
                  <c:v>815</c:v>
                </c:pt>
                <c:pt idx="22">
                  <c:v>1030</c:v>
                </c:pt>
                <c:pt idx="23">
                  <c:v>91</c:v>
                </c:pt>
                <c:pt idx="24">
                  <c:v>29</c:v>
                </c:pt>
                <c:pt idx="25">
                  <c:v>52</c:v>
                </c:pt>
                <c:pt idx="26">
                  <c:v>27</c:v>
                </c:pt>
                <c:pt idx="27">
                  <c:v>3112</c:v>
                </c:pt>
                <c:pt idx="28" formatCode="_(* #,##0.00_);_(* \(#,##0.00\);_(* &quot;-&quot;??_);_(@_)">
                  <c:v>6</c:v>
                </c:pt>
                <c:pt idx="29" formatCode="0">
                  <c:v>10929</c:v>
                </c:pt>
                <c:pt idx="30" formatCode="0">
                  <c:v>6369</c:v>
                </c:pt>
                <c:pt idx="31">
                  <c:v>675</c:v>
                </c:pt>
                <c:pt idx="32">
                  <c:v>520</c:v>
                </c:pt>
                <c:pt idx="33">
                  <c:v>31</c:v>
                </c:pt>
                <c:pt idx="34">
                  <c:v>96</c:v>
                </c:pt>
                <c:pt idx="35" formatCode="_(* #,##0.00_);_(* \(#,##0.00\);_(* &quot;-&quot;??_);_(@_)">
                  <c:v>150</c:v>
                </c:pt>
                <c:pt idx="36" formatCode="_(* #,##0.00_);_(* \(#,##0.00\);_(* &quot;-&quot;??_);_(@_)">
                  <c:v>150</c:v>
                </c:pt>
                <c:pt idx="37" formatCode="_(* #,##0.00_);_(* \(#,##0.00\);_(* &quot;-&quot;??_);_(@_)">
                  <c:v>313</c:v>
                </c:pt>
                <c:pt idx="38" formatCode="_(* #,##0.00_);_(* \(#,##0.00\);_(* &quot;-&quot;??_);_(@_)">
                  <c:v>850</c:v>
                </c:pt>
              </c:numCache>
            </c:numRef>
          </c:val>
        </c:ser>
        <c:ser>
          <c:idx val="28"/>
          <c:order val="28"/>
          <c:tx>
            <c:strRef>
              <c:f>'POA FORMATO 2'!$AF$1:$AF$6</c:f>
              <c:strCache>
                <c:ptCount val="1"/>
                <c:pt idx="0">
                  <c:v>MUNICIPIO DE APASEO EL GRANDE, GUANAJUATO Programa Operativo Anual 2021 AVANCE FISICO Y FINANCIERO DE LOS PROGRAMAS PRESUPUESTARIOS  FORMATO 2.- AVANCE FISICO Y FINANCIERO DE LOS PROGRAMAS PRESUPUESTARIOS  % AVANCE FINANCIERO DE EGRESOS</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2'!$AF$7:$AF$45</c:f>
              <c:numCache>
                <c:formatCode>0.00%</c:formatCode>
                <c:ptCount val="39"/>
                <c:pt idx="0" formatCode="General">
                  <c:v>0</c:v>
                </c:pt>
                <c:pt idx="1">
                  <c:v>0.59469623262980542</c:v>
                </c:pt>
                <c:pt idx="2">
                  <c:v>0.59469620829596537</c:v>
                </c:pt>
                <c:pt idx="3">
                  <c:v>0.59469621448058996</c:v>
                </c:pt>
                <c:pt idx="4">
                  <c:v>0.59469623262980542</c:v>
                </c:pt>
                <c:pt idx="5">
                  <c:v>0.59469623262980542</c:v>
                </c:pt>
                <c:pt idx="6">
                  <c:v>0.59469623262980542</c:v>
                </c:pt>
                <c:pt idx="7">
                  <c:v>0</c:v>
                </c:pt>
                <c:pt idx="8">
                  <c:v>0</c:v>
                </c:pt>
                <c:pt idx="9">
                  <c:v>0</c:v>
                </c:pt>
                <c:pt idx="10">
                  <c:v>0.59439866528404739</c:v>
                </c:pt>
                <c:pt idx="11">
                  <c:v>0.59599041801385433</c:v>
                </c:pt>
                <c:pt idx="12">
                  <c:v>0.59599041801385433</c:v>
                </c:pt>
                <c:pt idx="13">
                  <c:v>0.59599041801385433</c:v>
                </c:pt>
                <c:pt idx="14">
                  <c:v>0.59599040466519104</c:v>
                </c:pt>
                <c:pt idx="15">
                  <c:v>0.59599040466519104</c:v>
                </c:pt>
                <c:pt idx="16">
                  <c:v>0.59599041801385433</c:v>
                </c:pt>
                <c:pt idx="17">
                  <c:v>0.59599040466519104</c:v>
                </c:pt>
                <c:pt idx="18">
                  <c:v>0.59599040466519104</c:v>
                </c:pt>
                <c:pt idx="19">
                  <c:v>0.73694619147188822</c:v>
                </c:pt>
                <c:pt idx="20">
                  <c:v>0.73694629121861865</c:v>
                </c:pt>
                <c:pt idx="21">
                  <c:v>0.73694619147188822</c:v>
                </c:pt>
                <c:pt idx="22">
                  <c:v>0.7369463067514348</c:v>
                </c:pt>
                <c:pt idx="23">
                  <c:v>0.73694619147188822</c:v>
                </c:pt>
                <c:pt idx="24">
                  <c:v>0.73694626015298637</c:v>
                </c:pt>
                <c:pt idx="25">
                  <c:v>0.73694626015298637</c:v>
                </c:pt>
                <c:pt idx="26">
                  <c:v>0.73694626015298637</c:v>
                </c:pt>
                <c:pt idx="27">
                  <c:v>0.73694619147188822</c:v>
                </c:pt>
                <c:pt idx="28">
                  <c:v>0</c:v>
                </c:pt>
                <c:pt idx="29">
                  <c:v>0.56408550581712136</c:v>
                </c:pt>
                <c:pt idx="30">
                  <c:v>0.56408550581712136</c:v>
                </c:pt>
                <c:pt idx="31">
                  <c:v>0.56408533382579695</c:v>
                </c:pt>
                <c:pt idx="32">
                  <c:v>0.56408533382579695</c:v>
                </c:pt>
                <c:pt idx="33">
                  <c:v>0</c:v>
                </c:pt>
                <c:pt idx="34">
                  <c:v>0</c:v>
                </c:pt>
                <c:pt idx="35">
                  <c:v>0.62583133200532048</c:v>
                </c:pt>
                <c:pt idx="36">
                  <c:v>0.62583133200532048</c:v>
                </c:pt>
                <c:pt idx="37">
                  <c:v>0.71093099111535507</c:v>
                </c:pt>
                <c:pt idx="38">
                  <c:v>0.69682486696178081</c:v>
                </c:pt>
              </c:numCache>
            </c:numRef>
          </c:val>
        </c:ser>
        <c:ser>
          <c:idx val="29"/>
          <c:order val="29"/>
          <c:tx>
            <c:strRef>
              <c:f>'POA FORMATO 2'!$AG$1:$AG$6</c:f>
              <c:strCache>
                <c:ptCount val="1"/>
                <c:pt idx="0">
                  <c:v>MUNICIPIO DE APASEO EL GRANDE, GUANAJUATO Programa Operativo Anual 2021 AVANCE FISICO Y FINANCIERO DE LOS PROGRAMAS PRESUPUESTARIOS  FORMATO 2.- AVANCE FISICO Y FINANCIERO DE LOS PROGRAMAS PRESUPUESTARIOS  % AVANCE FINANCIERO DE EGRESOS</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2'!$AG$7:$AG$45</c:f>
              <c:numCache>
                <c:formatCode>0.00%</c:formatCode>
                <c:ptCount val="39"/>
                <c:pt idx="0" formatCode="General">
                  <c:v>0</c:v>
                </c:pt>
                <c:pt idx="1">
                  <c:v>0.60911878304528677</c:v>
                </c:pt>
                <c:pt idx="2">
                  <c:v>0.60911878010945386</c:v>
                </c:pt>
                <c:pt idx="3">
                  <c:v>0.60911879573875294</c:v>
                </c:pt>
                <c:pt idx="4">
                  <c:v>0.60911879573875294</c:v>
                </c:pt>
                <c:pt idx="5">
                  <c:v>0.60911879573875294</c:v>
                </c:pt>
                <c:pt idx="6">
                  <c:v>0.60911875765835599</c:v>
                </c:pt>
                <c:pt idx="7">
                  <c:v>0</c:v>
                </c:pt>
                <c:pt idx="8">
                  <c:v>0</c:v>
                </c:pt>
                <c:pt idx="9">
                  <c:v>0</c:v>
                </c:pt>
                <c:pt idx="10">
                  <c:v>0.52703809617337072</c:v>
                </c:pt>
                <c:pt idx="11">
                  <c:v>0.61271629769406033</c:v>
                </c:pt>
                <c:pt idx="12">
                  <c:v>0.61271629769406033</c:v>
                </c:pt>
                <c:pt idx="13">
                  <c:v>0.61271629769406033</c:v>
                </c:pt>
                <c:pt idx="14">
                  <c:v>0.61271626947723967</c:v>
                </c:pt>
                <c:pt idx="15">
                  <c:v>0.61271626947723967</c:v>
                </c:pt>
                <c:pt idx="16">
                  <c:v>0.61271629769406033</c:v>
                </c:pt>
                <c:pt idx="17">
                  <c:v>0.61271626947723967</c:v>
                </c:pt>
                <c:pt idx="18">
                  <c:v>0.61271626947723967</c:v>
                </c:pt>
                <c:pt idx="19">
                  <c:v>0.68713785281434625</c:v>
                </c:pt>
                <c:pt idx="20">
                  <c:v>0.687137941491203</c:v>
                </c:pt>
                <c:pt idx="21">
                  <c:v>0.68713785281434625</c:v>
                </c:pt>
                <c:pt idx="22">
                  <c:v>0.68713795597419514</c:v>
                </c:pt>
                <c:pt idx="23">
                  <c:v>0.68713785281434625</c:v>
                </c:pt>
                <c:pt idx="24">
                  <c:v>0.68713791252521883</c:v>
                </c:pt>
                <c:pt idx="25">
                  <c:v>0.68713791252521883</c:v>
                </c:pt>
                <c:pt idx="26">
                  <c:v>0.68713791252521883</c:v>
                </c:pt>
                <c:pt idx="27">
                  <c:v>0.68713785281434625</c:v>
                </c:pt>
                <c:pt idx="28">
                  <c:v>0</c:v>
                </c:pt>
                <c:pt idx="29">
                  <c:v>0.59691034528800047</c:v>
                </c:pt>
                <c:pt idx="30">
                  <c:v>0.59691034528800047</c:v>
                </c:pt>
                <c:pt idx="31">
                  <c:v>0.59691016013974074</c:v>
                </c:pt>
                <c:pt idx="32">
                  <c:v>0.59691016013974074</c:v>
                </c:pt>
                <c:pt idx="33">
                  <c:v>0</c:v>
                </c:pt>
                <c:pt idx="34">
                  <c:v>0</c:v>
                </c:pt>
                <c:pt idx="35">
                  <c:v>0.64372288990505744</c:v>
                </c:pt>
                <c:pt idx="36">
                  <c:v>0.64372288990505744</c:v>
                </c:pt>
                <c:pt idx="37">
                  <c:v>0.70682215879589749</c:v>
                </c:pt>
                <c:pt idx="38">
                  <c:v>0.58131151557006822</c:v>
                </c:pt>
              </c:numCache>
            </c:numRef>
          </c:val>
        </c:ser>
        <c:ser>
          <c:idx val="30"/>
          <c:order val="30"/>
          <c:tx>
            <c:strRef>
              <c:f>'POA FORMATO 2'!$AH$1:$AH$6</c:f>
              <c:strCache>
                <c:ptCount val="1"/>
                <c:pt idx="0">
                  <c:v>MUNICIPIO DE APASEO EL GRANDE, GUANAJUATO Programa Operativo Anual 2021 AVANCE FISICO Y FINANCIERO DE LOS PROGRAMAS PRESUPUESTARIOS  FORMATO 2.- AVANCE FISICO Y FINANCIERO DE LOS PROGRAMAS PRESUPUESTARIOS  % AVANCE FISICO DE METAS</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2'!$AH$7:$AH$45</c:f>
              <c:numCache>
                <c:formatCode>0.00%</c:formatCode>
                <c:ptCount val="39"/>
                <c:pt idx="0" formatCode="General">
                  <c:v>0</c:v>
                </c:pt>
                <c:pt idx="1">
                  <c:v>0.67200000000000004</c:v>
                </c:pt>
                <c:pt idx="2">
                  <c:v>1</c:v>
                </c:pt>
                <c:pt idx="3">
                  <c:v>1</c:v>
                </c:pt>
                <c:pt idx="4">
                  <c:v>1</c:v>
                </c:pt>
                <c:pt idx="5">
                  <c:v>1</c:v>
                </c:pt>
                <c:pt idx="6">
                  <c:v>1</c:v>
                </c:pt>
                <c:pt idx="7">
                  <c:v>1</c:v>
                </c:pt>
                <c:pt idx="8">
                  <c:v>1.9766666666666666</c:v>
                </c:pt>
                <c:pt idx="9">
                  <c:v>1</c:v>
                </c:pt>
                <c:pt idx="10">
                  <c:v>0.442</c:v>
                </c:pt>
                <c:pt idx="11">
                  <c:v>1</c:v>
                </c:pt>
                <c:pt idx="12">
                  <c:v>3.798</c:v>
                </c:pt>
                <c:pt idx="13">
                  <c:v>1</c:v>
                </c:pt>
                <c:pt idx="14">
                  <c:v>1.25</c:v>
                </c:pt>
                <c:pt idx="15">
                  <c:v>1</c:v>
                </c:pt>
                <c:pt idx="16">
                  <c:v>2.9212500000000001</c:v>
                </c:pt>
                <c:pt idx="17">
                  <c:v>0.72727272727272729</c:v>
                </c:pt>
                <c:pt idx="18">
                  <c:v>0.5</c:v>
                </c:pt>
                <c:pt idx="19">
                  <c:v>0.33333333333333331</c:v>
                </c:pt>
                <c:pt idx="20">
                  <c:v>1</c:v>
                </c:pt>
                <c:pt idx="21">
                  <c:v>1</c:v>
                </c:pt>
                <c:pt idx="22">
                  <c:v>1</c:v>
                </c:pt>
                <c:pt idx="23">
                  <c:v>0.91</c:v>
                </c:pt>
                <c:pt idx="24">
                  <c:v>1</c:v>
                </c:pt>
                <c:pt idx="25">
                  <c:v>1</c:v>
                </c:pt>
                <c:pt idx="26">
                  <c:v>1</c:v>
                </c:pt>
                <c:pt idx="27">
                  <c:v>1</c:v>
                </c:pt>
                <c:pt idx="28">
                  <c:v>6</c:v>
                </c:pt>
                <c:pt idx="29">
                  <c:v>0.71665573770491808</c:v>
                </c:pt>
                <c:pt idx="30">
                  <c:v>1.0440983606557377</c:v>
                </c:pt>
                <c:pt idx="31">
                  <c:v>1</c:v>
                </c:pt>
                <c:pt idx="32">
                  <c:v>1</c:v>
                </c:pt>
                <c:pt idx="33">
                  <c:v>1</c:v>
                </c:pt>
                <c:pt idx="34">
                  <c:v>1.263157894736842</c:v>
                </c:pt>
                <c:pt idx="35">
                  <c:v>1</c:v>
                </c:pt>
                <c:pt idx="36">
                  <c:v>1</c:v>
                </c:pt>
                <c:pt idx="37">
                  <c:v>1</c:v>
                </c:pt>
                <c:pt idx="38">
                  <c:v>0.56666666666666665</c:v>
                </c:pt>
              </c:numCache>
            </c:numRef>
          </c:val>
        </c:ser>
        <c:ser>
          <c:idx val="31"/>
          <c:order val="31"/>
          <c:tx>
            <c:strRef>
              <c:f>'POA FORMATO 2'!$AI$1:$AI$6</c:f>
              <c:strCache>
                <c:ptCount val="1"/>
                <c:pt idx="0">
                  <c:v>MUNICIPIO DE APASEO EL GRANDE, GUANAJUATO Programa Operativo Anual 2021 AVANCE FISICO Y FINANCIERO DE LOS PROGRAMAS PRESUPUESTARIOS  FORMATO 2.- AVANCE FISICO Y FINANCIERO DE LOS PROGRAMAS PRESUPUESTARIOS  % AVANCE FISICO DE METAS</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2'!$AI$7:$AI$45</c:f>
              <c:numCache>
                <c:formatCode>0.00%</c:formatCode>
                <c:ptCount val="39"/>
              </c:numCache>
            </c:numRef>
          </c:val>
        </c:ser>
        <c:ser>
          <c:idx val="32"/>
          <c:order val="32"/>
          <c:tx>
            <c:strRef>
              <c:f>'POA FORMATO 2'!$AJ$1:$AJ$6</c:f>
              <c:strCache>
                <c:ptCount val="1"/>
                <c:pt idx="0">
                  <c:v>MUNICIPIO DE APASEO EL GRANDE, GUANAJUATO Programa Operativo Anual 2021 AVANCE FISICO Y FINANCIERO DE LOS PROGRAMAS PRESUPUESTARIOS  FORMATO 2.- AVANCE FISICO Y FINANCIERO DE LOS PROGRAMAS PRESUPUESTARIOS  % AVANCE FISICO DE METAS</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2'!$AJ$7:$AJ$45</c:f>
              <c:numCache>
                <c:formatCode>0.00%</c:formatCode>
                <c:ptCount val="39"/>
                <c:pt idx="0" formatCode="General">
                  <c:v>0</c:v>
                </c:pt>
                <c:pt idx="1">
                  <c:v>0.67200000000000004</c:v>
                </c:pt>
                <c:pt idx="2">
                  <c:v>1</c:v>
                </c:pt>
                <c:pt idx="3">
                  <c:v>1</c:v>
                </c:pt>
                <c:pt idx="4">
                  <c:v>1</c:v>
                </c:pt>
                <c:pt idx="5">
                  <c:v>1</c:v>
                </c:pt>
                <c:pt idx="6">
                  <c:v>1</c:v>
                </c:pt>
                <c:pt idx="7">
                  <c:v>1</c:v>
                </c:pt>
                <c:pt idx="8">
                  <c:v>1.9766666666666666</c:v>
                </c:pt>
                <c:pt idx="9">
                  <c:v>1</c:v>
                </c:pt>
                <c:pt idx="10">
                  <c:v>0.442</c:v>
                </c:pt>
                <c:pt idx="11">
                  <c:v>1</c:v>
                </c:pt>
                <c:pt idx="12">
                  <c:v>3.798</c:v>
                </c:pt>
                <c:pt idx="13">
                  <c:v>1</c:v>
                </c:pt>
                <c:pt idx="14">
                  <c:v>1.25</c:v>
                </c:pt>
                <c:pt idx="15">
                  <c:v>1</c:v>
                </c:pt>
                <c:pt idx="16">
                  <c:v>2.9212500000000001</c:v>
                </c:pt>
                <c:pt idx="17">
                  <c:v>0.72727272727272729</c:v>
                </c:pt>
                <c:pt idx="18">
                  <c:v>0</c:v>
                </c:pt>
                <c:pt idx="19">
                  <c:v>0.33333333333333331</c:v>
                </c:pt>
                <c:pt idx="20">
                  <c:v>1</c:v>
                </c:pt>
                <c:pt idx="21">
                  <c:v>1</c:v>
                </c:pt>
                <c:pt idx="22">
                  <c:v>1</c:v>
                </c:pt>
                <c:pt idx="23">
                  <c:v>0.91</c:v>
                </c:pt>
                <c:pt idx="24">
                  <c:v>1</c:v>
                </c:pt>
                <c:pt idx="25">
                  <c:v>1</c:v>
                </c:pt>
                <c:pt idx="26">
                  <c:v>1</c:v>
                </c:pt>
                <c:pt idx="27">
                  <c:v>1</c:v>
                </c:pt>
                <c:pt idx="28">
                  <c:v>6</c:v>
                </c:pt>
                <c:pt idx="29">
                  <c:v>0.71665573770491808</c:v>
                </c:pt>
                <c:pt idx="30">
                  <c:v>1.0440983606557377</c:v>
                </c:pt>
                <c:pt idx="31">
                  <c:v>1</c:v>
                </c:pt>
                <c:pt idx="32">
                  <c:v>1</c:v>
                </c:pt>
                <c:pt idx="33">
                  <c:v>1</c:v>
                </c:pt>
                <c:pt idx="34">
                  <c:v>1.263157894736842</c:v>
                </c:pt>
                <c:pt idx="35">
                  <c:v>1</c:v>
                </c:pt>
                <c:pt idx="36">
                  <c:v>1</c:v>
                </c:pt>
                <c:pt idx="37">
                  <c:v>1</c:v>
                </c:pt>
                <c:pt idx="38">
                  <c:v>0.56666666666666665</c:v>
                </c:pt>
              </c:numCache>
            </c:numRef>
          </c:val>
        </c:ser>
        <c:ser>
          <c:idx val="33"/>
          <c:order val="33"/>
          <c:tx>
            <c:strRef>
              <c:f>'POA FORMATO 2'!$AK$1:$AK$6</c:f>
              <c:strCache>
                <c:ptCount val="1"/>
                <c:pt idx="0">
                  <c:v>MUNICIPIO DE APASEO EL GRANDE, GUANAJUATO UMBRAL ROJO AMARILLO VERDE RESULTADOS</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2'!$AK$7:$AK$45</c:f>
              <c:numCache>
                <c:formatCode>General</c:formatCode>
                <c:ptCount val="39"/>
                <c:pt idx="0">
                  <c:v>0</c:v>
                </c:pt>
              </c:numCache>
            </c:numRef>
          </c:val>
        </c:ser>
        <c:ser>
          <c:idx val="34"/>
          <c:order val="34"/>
          <c:tx>
            <c:strRef>
              <c:f>'POA FORMATO 2'!$AL$1:$AL$6</c:f>
              <c:strCache>
                <c:ptCount val="1"/>
                <c:pt idx="0">
                  <c:v>MUNICIPIO DE APASEO EL GRANDE, GUANAJUATO INTÉRVALO (%) 0 - 59 60 - 99 100 RESULTADOS</c:v>
                </c:pt>
              </c:strCache>
            </c:strRef>
          </c:tx>
          <c:invertIfNegative val="0"/>
          <c:cat>
            <c:multiLvlStrRef>
              <c:f>'POA FORMATO 2'!$A$7:$C$45</c:f>
              <c:multiLvlStrCache>
                <c:ptCount val="39"/>
                <c:lvl>
                  <c:pt idx="0">
                    <c:v>CUENTA CON MIR</c:v>
                  </c:pt>
                  <c:pt idx="1">
                    <c:v>EN PROCESO</c:v>
                  </c:pt>
                  <c:pt idx="2">
                    <c:v>EN PROCESO</c:v>
                  </c:pt>
                  <c:pt idx="3">
                    <c:v>EN PROCESO</c:v>
                  </c:pt>
                  <c:pt idx="4">
                    <c:v>EN PROCESO</c:v>
                  </c:pt>
                  <c:pt idx="5">
                    <c:v>EN PROCESO</c:v>
                  </c:pt>
                  <c:pt idx="6">
                    <c:v>EN PROCESO</c:v>
                  </c:pt>
                  <c:pt idx="7">
                    <c:v>EN PROCESO</c:v>
                  </c:pt>
                  <c:pt idx="8">
                    <c:v>EN PROCESO</c:v>
                  </c:pt>
                  <c:pt idx="9">
                    <c:v>EN PROCESO</c:v>
                  </c:pt>
                  <c:pt idx="10">
                    <c:v>EN PROCESO</c:v>
                  </c:pt>
                  <c:pt idx="11">
                    <c:v>SI</c:v>
                  </c:pt>
                  <c:pt idx="12">
                    <c:v>SI</c:v>
                  </c:pt>
                  <c:pt idx="13">
                    <c:v>SI</c:v>
                  </c:pt>
                  <c:pt idx="14">
                    <c:v>SI</c:v>
                  </c:pt>
                  <c:pt idx="15">
                    <c:v>SI</c:v>
                  </c:pt>
                  <c:pt idx="16">
                    <c:v>SI</c:v>
                  </c:pt>
                  <c:pt idx="17">
                    <c:v>SI</c:v>
                  </c:pt>
                  <c:pt idx="18">
                    <c:v>SI</c:v>
                  </c:pt>
                  <c:pt idx="19">
                    <c:v>SI</c:v>
                  </c:pt>
                  <c:pt idx="20">
                    <c:v>SI</c:v>
                  </c:pt>
                  <c:pt idx="21">
                    <c:v>SI</c:v>
                  </c:pt>
                  <c:pt idx="22">
                    <c:v>SI</c:v>
                  </c:pt>
                  <c:pt idx="23">
                    <c:v>SI</c:v>
                  </c:pt>
                  <c:pt idx="24">
                    <c:v>SI</c:v>
                  </c:pt>
                  <c:pt idx="25">
                    <c:v>SI</c:v>
                  </c:pt>
                  <c:pt idx="26">
                    <c:v>SI</c:v>
                  </c:pt>
                  <c:pt idx="27">
                    <c:v>SI</c:v>
                  </c:pt>
                  <c:pt idx="28">
                    <c:v>SI</c:v>
                  </c:pt>
                  <c:pt idx="29">
                    <c:v>EN PROCESO</c:v>
                  </c:pt>
                  <c:pt idx="30">
                    <c:v>EN PROCESO</c:v>
                  </c:pt>
                  <c:pt idx="31">
                    <c:v>EN PROCESO</c:v>
                  </c:pt>
                  <c:pt idx="32">
                    <c:v>EN PROCESO</c:v>
                  </c:pt>
                  <c:pt idx="33">
                    <c:v>EN PROCESO</c:v>
                  </c:pt>
                  <c:pt idx="34">
                    <c:v>EN PROCESO</c:v>
                  </c:pt>
                  <c:pt idx="35">
                    <c:v>EN PROCESO</c:v>
                  </c:pt>
                  <c:pt idx="36">
                    <c:v>EN PROCESO</c:v>
                  </c:pt>
                  <c:pt idx="37">
                    <c:v>EN PROCESO</c:v>
                  </c:pt>
                  <c:pt idx="38">
                    <c:v>No</c:v>
                  </c:pt>
                </c:lvl>
                <c:lvl>
                  <c:pt idx="0">
                    <c:v>PROGRAMA PRESUPUESTAL</c:v>
                  </c:pt>
                  <c:pt idx="1">
                    <c:v>Atencion integral a NNA en situaciones de vulnerabilidad</c:v>
                  </c:pt>
                  <c:pt idx="2">
                    <c:v>Atencion integral a NNA en situaciones de vulnerabilidad</c:v>
                  </c:pt>
                  <c:pt idx="3">
                    <c:v>Atencion integral a NNA en situaciones de vulnerabilidad</c:v>
                  </c:pt>
                  <c:pt idx="4">
                    <c:v>Atencion integral a NNA en situaciones de vulnerabilidad</c:v>
                  </c:pt>
                  <c:pt idx="5">
                    <c:v>Atencion integral a NNA en situaciones de vulnerabilidad</c:v>
                  </c:pt>
                  <c:pt idx="6">
                    <c:v>Atencion integral a NNA en situaciones de vulnerabilidad</c:v>
                  </c:pt>
                  <c:pt idx="7">
                    <c:v>RED MOVIL</c:v>
                  </c:pt>
                  <c:pt idx="8">
                    <c:v>RED MOVIL</c:v>
                  </c:pt>
                  <c:pt idx="9">
                    <c:v>RED MOVIL</c:v>
                  </c:pt>
                  <c:pt idx="10">
                    <c:v>Supremacía y prioridad de la niñez apasense</c:v>
                  </c:pt>
                  <c:pt idx="11">
                    <c:v>Rescatando Corazones</c:v>
                  </c:pt>
                  <c:pt idx="12">
                    <c:v>Rescatando Corazones</c:v>
                  </c:pt>
                  <c:pt idx="13">
                    <c:v>Rescatando Corazones</c:v>
                  </c:pt>
                  <c:pt idx="14">
                    <c:v>Rescatando Corazones</c:v>
                  </c:pt>
                  <c:pt idx="15">
                    <c:v>Rescatando Corazones</c:v>
                  </c:pt>
                  <c:pt idx="16">
                    <c:v>Rescatando Corazones</c:v>
                  </c:pt>
                  <c:pt idx="17">
                    <c:v>Rescatando Corazones</c:v>
                  </c:pt>
                  <c:pt idx="18">
                    <c:v>Rescatando Corazones</c:v>
                  </c:pt>
                  <c:pt idx="19">
                    <c:v>Por un Apaseo Incluyente</c:v>
                  </c:pt>
                  <c:pt idx="20">
                    <c:v>Por un Apaseo Incluyente</c:v>
                  </c:pt>
                  <c:pt idx="21">
                    <c:v>Por un Apaseo Incluyente</c:v>
                  </c:pt>
                  <c:pt idx="22">
                    <c:v>Por un Apaseo Incluyente</c:v>
                  </c:pt>
                  <c:pt idx="23">
                    <c:v>Por un Apaseo Incluyente</c:v>
                  </c:pt>
                  <c:pt idx="24">
                    <c:v>Por un Apaseo Incluyente</c:v>
                  </c:pt>
                  <c:pt idx="25">
                    <c:v>Por un Apaseo Incluyente</c:v>
                  </c:pt>
                  <c:pt idx="26">
                    <c:v>Por un Apaseo Incluyente</c:v>
                  </c:pt>
                  <c:pt idx="27">
                    <c:v>Por un Apaseo Incluyente</c:v>
                  </c:pt>
                  <c:pt idx="28">
                    <c:v>Por un Apaseo Incluyente</c:v>
                  </c:pt>
                  <c:pt idx="29">
                    <c:v>Familas Sanas y bien alimenatadas </c:v>
                  </c:pt>
                  <c:pt idx="30">
                    <c:v>Familas Sanas y bien alimenatadas </c:v>
                  </c:pt>
                  <c:pt idx="31">
                    <c:v>Familas Sanas y bien alimenatadas </c:v>
                  </c:pt>
                  <c:pt idx="32">
                    <c:v>Familas Sanas y bien alimenatadas </c:v>
                  </c:pt>
                  <c:pt idx="33">
                    <c:v>Familas Sanas y bien alimenaadas </c:v>
                  </c:pt>
                  <c:pt idx="34">
                    <c:v>Familas Sanas y bien alimenatadas </c:v>
                  </c:pt>
                  <c:pt idx="35">
                    <c:v>Primera infancia: un buen comienzo</c:v>
                  </c:pt>
                  <c:pt idx="36">
                    <c:v>Primera infancia: un buen comienzo</c:v>
                  </c:pt>
                  <c:pt idx="37">
                    <c:v>Aprendizaje de calidad  en la niñez</c:v>
                  </c:pt>
                  <c:pt idx="38">
                    <c:v>Direccion General</c:v>
                  </c:pt>
                </c:lvl>
                <c:lvl>
                  <c:pt idx="0">
                    <c:v>CLAVE Pp</c:v>
                  </c:pt>
                  <c:pt idx="1">
                    <c:v>S0019</c:v>
                  </c:pt>
                  <c:pt idx="2">
                    <c:v>S0019</c:v>
                  </c:pt>
                  <c:pt idx="3">
                    <c:v>S0019</c:v>
                  </c:pt>
                  <c:pt idx="4">
                    <c:v>S0019</c:v>
                  </c:pt>
                  <c:pt idx="5">
                    <c:v>S0019</c:v>
                  </c:pt>
                  <c:pt idx="6">
                    <c:v>S0019</c:v>
                  </c:pt>
                  <c:pt idx="7">
                    <c:v>S0004</c:v>
                  </c:pt>
                  <c:pt idx="8">
                    <c:v>S0004</c:v>
                  </c:pt>
                  <c:pt idx="9">
                    <c:v>S0004</c:v>
                  </c:pt>
                  <c:pt idx="10">
                    <c:v>S0020</c:v>
                  </c:pt>
                  <c:pt idx="11">
                    <c:v>S0014</c:v>
                  </c:pt>
                  <c:pt idx="12">
                    <c:v>S0014</c:v>
                  </c:pt>
                  <c:pt idx="13">
                    <c:v>S0014</c:v>
                  </c:pt>
                  <c:pt idx="14">
                    <c:v>S0014</c:v>
                  </c:pt>
                  <c:pt idx="15">
                    <c:v>S0014</c:v>
                  </c:pt>
                  <c:pt idx="16">
                    <c:v>S0014</c:v>
                  </c:pt>
                  <c:pt idx="17">
                    <c:v>S0014</c:v>
                  </c:pt>
                  <c:pt idx="18">
                    <c:v>S0014</c:v>
                  </c:pt>
                  <c:pt idx="19">
                    <c:v>S0013</c:v>
                  </c:pt>
                  <c:pt idx="20">
                    <c:v>S0013</c:v>
                  </c:pt>
                  <c:pt idx="21">
                    <c:v>S0013</c:v>
                  </c:pt>
                  <c:pt idx="22">
                    <c:v>S0013</c:v>
                  </c:pt>
                  <c:pt idx="23">
                    <c:v>S0013</c:v>
                  </c:pt>
                  <c:pt idx="24">
                    <c:v>S0013</c:v>
                  </c:pt>
                  <c:pt idx="25">
                    <c:v>S0013</c:v>
                  </c:pt>
                  <c:pt idx="26">
                    <c:v>S0013</c:v>
                  </c:pt>
                  <c:pt idx="27">
                    <c:v>S0013</c:v>
                  </c:pt>
                  <c:pt idx="28">
                    <c:v>S0013</c:v>
                  </c:pt>
                  <c:pt idx="29">
                    <c:v>S0015</c:v>
                  </c:pt>
                  <c:pt idx="30">
                    <c:v>S0015</c:v>
                  </c:pt>
                  <c:pt idx="31">
                    <c:v>S0015</c:v>
                  </c:pt>
                  <c:pt idx="32">
                    <c:v>S0015</c:v>
                  </c:pt>
                  <c:pt idx="33">
                    <c:v>S0015</c:v>
                  </c:pt>
                  <c:pt idx="34">
                    <c:v>S0015</c:v>
                  </c:pt>
                  <c:pt idx="35">
                    <c:v>S0017</c:v>
                  </c:pt>
                  <c:pt idx="36">
                    <c:v>S0017</c:v>
                  </c:pt>
                  <c:pt idx="37">
                    <c:v>S0018</c:v>
                  </c:pt>
                  <c:pt idx="38">
                    <c:v>E0003</c:v>
                  </c:pt>
                </c:lvl>
              </c:multiLvlStrCache>
            </c:multiLvlStrRef>
          </c:cat>
          <c:val>
            <c:numRef>
              <c:f>'POA FORMATO 2'!$AL$7:$AL$45</c:f>
              <c:numCache>
                <c:formatCode>General</c:formatCode>
                <c:ptCount val="39"/>
                <c:pt idx="0">
                  <c:v>0</c:v>
                </c:pt>
                <c:pt idx="1">
                  <c:v>0</c:v>
                </c:pt>
                <c:pt idx="2">
                  <c:v>0</c:v>
                </c:pt>
                <c:pt idx="3">
                  <c:v>0</c:v>
                </c:pt>
                <c:pt idx="4">
                  <c:v>0</c:v>
                </c:pt>
                <c:pt idx="5">
                  <c:v>0</c:v>
                </c:pt>
                <c:pt idx="6">
                  <c:v>0</c:v>
                </c:pt>
                <c:pt idx="7">
                  <c:v>0</c:v>
                </c:pt>
                <c:pt idx="8">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er>
        <c:dLbls>
          <c:showLegendKey val="0"/>
          <c:showVal val="0"/>
          <c:showCatName val="0"/>
          <c:showSerName val="0"/>
          <c:showPercent val="0"/>
          <c:showBubbleSize val="0"/>
        </c:dLbls>
        <c:gapWidth val="150"/>
        <c:axId val="132797440"/>
        <c:axId val="128707968"/>
      </c:barChart>
      <c:catAx>
        <c:axId val="132797440"/>
        <c:scaling>
          <c:orientation val="minMax"/>
        </c:scaling>
        <c:delete val="0"/>
        <c:axPos val="b"/>
        <c:numFmt formatCode="General" sourceLinked="0"/>
        <c:majorTickMark val="out"/>
        <c:minorTickMark val="none"/>
        <c:tickLblPos val="nextTo"/>
        <c:crossAx val="128707968"/>
        <c:crosses val="autoZero"/>
        <c:auto val="1"/>
        <c:lblAlgn val="ctr"/>
        <c:lblOffset val="100"/>
        <c:noMultiLvlLbl val="0"/>
      </c:catAx>
      <c:valAx>
        <c:axId val="128707968"/>
        <c:scaling>
          <c:orientation val="minMax"/>
        </c:scaling>
        <c:delete val="0"/>
        <c:axPos val="l"/>
        <c:majorGridlines/>
        <c:numFmt formatCode="General" sourceLinked="1"/>
        <c:majorTickMark val="out"/>
        <c:minorTickMark val="none"/>
        <c:tickLblPos val="nextTo"/>
        <c:crossAx val="1327974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171450</xdr:rowOff>
    </xdr:from>
    <xdr:ext cx="1362075" cy="962025"/>
    <xdr:pic>
      <xdr:nvPicPr>
        <xdr:cNvPr id="2" name="image1.png" descr="http://kevic-invent.com/apaseoelgrande/images/Escudo.png">
          <a:extLst>
            <a:ext uri="{FF2B5EF4-FFF2-40B4-BE49-F238E27FC236}">
              <a16:creationId xmlns:a16="http://schemas.microsoft.com/office/drawing/2014/main" xmlns="" id="{00000000-0008-0000-0000-000004000000}"/>
            </a:ext>
          </a:extLst>
        </xdr:cNvPr>
        <xdr:cNvPicPr preferRelativeResize="0"/>
      </xdr:nvPicPr>
      <xdr:blipFill>
        <a:blip xmlns:r="http://schemas.openxmlformats.org/officeDocument/2006/relationships" r:embed="rId1" cstate="print"/>
        <a:stretch>
          <a:fillRect/>
        </a:stretch>
      </xdr:blipFill>
      <xdr:spPr>
        <a:xfrm>
          <a:off x="161925" y="171450"/>
          <a:ext cx="1362075" cy="9620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absoluteAnchor>
    <xdr:pos x="0" y="0"/>
    <xdr:ext cx="8648700" cy="6294120"/>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oneCellAnchor>
    <xdr:from>
      <xdr:col>0</xdr:col>
      <xdr:colOff>133350</xdr:colOff>
      <xdr:row>0</xdr:row>
      <xdr:rowOff>171450</xdr:rowOff>
    </xdr:from>
    <xdr:ext cx="1362075" cy="962025"/>
    <xdr:pic>
      <xdr:nvPicPr>
        <xdr:cNvPr id="2" name="image1.png" descr="http://kevic-invent.com/apaseoelgrande/images/Escudo.pn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133350" y="171450"/>
          <a:ext cx="1362075" cy="962025"/>
        </a:xfrm>
        <a:prstGeom prst="rect">
          <a:avLst/>
        </a:prstGeom>
        <a:noFill/>
      </xdr:spPr>
    </xdr:pic>
    <xdr:clientData fLocksWithSheet="0"/>
  </xdr:oneCellAnchor>
  <xdr:twoCellAnchor>
    <xdr:from>
      <xdr:col>27</xdr:col>
      <xdr:colOff>355601</xdr:colOff>
      <xdr:row>0</xdr:row>
      <xdr:rowOff>59265</xdr:rowOff>
    </xdr:from>
    <xdr:to>
      <xdr:col>31</xdr:col>
      <xdr:colOff>618066</xdr:colOff>
      <xdr:row>4</xdr:row>
      <xdr:rowOff>118532</xdr:rowOff>
    </xdr:to>
    <xdr:pic>
      <xdr:nvPicPr>
        <xdr:cNvPr id="3" name="Imagen 2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597601" y="59265"/>
          <a:ext cx="4944532" cy="1430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745066</xdr:colOff>
      <xdr:row>0</xdr:row>
      <xdr:rowOff>84667</xdr:rowOff>
    </xdr:from>
    <xdr:to>
      <xdr:col>33</xdr:col>
      <xdr:colOff>316326</xdr:colOff>
      <xdr:row>4</xdr:row>
      <xdr:rowOff>76200</xdr:rowOff>
    </xdr:to>
    <xdr:pic>
      <xdr:nvPicPr>
        <xdr:cNvPr id="4" name="2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669133" y="84667"/>
          <a:ext cx="1340793" cy="1363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OA%203%20trim%202021contabil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FORMATO 1"/>
      <sheetName val="POA FORMATO 2"/>
      <sheetName val="Hoja1"/>
      <sheetName val="Hoja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8"/>
  <sheetViews>
    <sheetView topLeftCell="A70" zoomScale="70" zoomScaleNormal="70" workbookViewId="0">
      <selection activeCell="T72" sqref="T72"/>
    </sheetView>
  </sheetViews>
  <sheetFormatPr baseColWidth="10" defaultColWidth="11.42578125" defaultRowHeight="15" x14ac:dyDescent="0.25"/>
  <cols>
    <col min="2" max="2" width="14.140625" customWidth="1"/>
    <col min="3" max="3" width="7.7109375" customWidth="1"/>
    <col min="4" max="4" width="14.140625" customWidth="1"/>
    <col min="5" max="5" width="16.42578125" customWidth="1"/>
    <col min="6" max="6" width="5.85546875" customWidth="1"/>
    <col min="7" max="7" width="14.140625" customWidth="1"/>
    <col min="8" max="8" width="6.7109375" customWidth="1"/>
    <col min="9" max="9" width="20.28515625" customWidth="1"/>
    <col min="10" max="10" width="6.85546875" customWidth="1"/>
    <col min="11" max="11" width="18.28515625" customWidth="1"/>
    <col min="13" max="13" width="15.7109375" customWidth="1"/>
    <col min="14" max="14" width="10.42578125" customWidth="1"/>
    <col min="15" max="15" width="13.85546875" customWidth="1"/>
    <col min="17" max="17" width="13.85546875" style="396" customWidth="1"/>
  </cols>
  <sheetData>
    <row r="1" spans="1:27" ht="33.75" customHeight="1" x14ac:dyDescent="0.85">
      <c r="A1" s="1"/>
      <c r="B1" s="1"/>
      <c r="C1" s="2" t="s">
        <v>0</v>
      </c>
      <c r="D1" s="3"/>
      <c r="E1" s="3"/>
      <c r="F1" s="3"/>
      <c r="G1" s="3"/>
      <c r="H1" s="3"/>
      <c r="I1" s="3"/>
      <c r="J1" s="3"/>
      <c r="K1" s="3"/>
      <c r="L1" s="3"/>
      <c r="M1" s="3"/>
      <c r="N1" s="3"/>
      <c r="O1" s="3"/>
      <c r="P1" s="4"/>
      <c r="Q1" s="319"/>
      <c r="R1" s="5"/>
      <c r="S1" s="5"/>
      <c r="T1" s="433" t="s">
        <v>1</v>
      </c>
      <c r="U1" s="433"/>
      <c r="V1" s="433"/>
      <c r="W1" s="433"/>
      <c r="X1" s="433"/>
      <c r="Y1" s="433"/>
      <c r="Z1" s="433"/>
      <c r="AA1" s="1"/>
    </row>
    <row r="2" spans="1:27" ht="38.25" thickBot="1" x14ac:dyDescent="0.55000000000000004">
      <c r="A2" s="1"/>
      <c r="B2" s="1"/>
      <c r="C2" s="434" t="s">
        <v>2</v>
      </c>
      <c r="D2" s="434"/>
      <c r="E2" s="434"/>
      <c r="F2" s="434"/>
      <c r="G2" s="434"/>
      <c r="H2" s="434"/>
      <c r="I2" s="434"/>
      <c r="J2" s="434"/>
      <c r="K2" s="434"/>
      <c r="L2" s="434"/>
      <c r="M2" s="434"/>
      <c r="N2" s="434"/>
      <c r="O2" s="434"/>
      <c r="P2" s="6"/>
      <c r="Q2" s="6"/>
      <c r="R2" s="7"/>
      <c r="S2" s="7"/>
      <c r="T2" s="7"/>
      <c r="U2" s="7"/>
      <c r="V2" s="7"/>
      <c r="W2" s="7"/>
      <c r="X2" s="1"/>
      <c r="Y2" s="8" t="s">
        <v>3</v>
      </c>
      <c r="Z2" s="8" t="s">
        <v>4</v>
      </c>
      <c r="AA2" s="1"/>
    </row>
    <row r="3" spans="1:27" ht="14.45" x14ac:dyDescent="0.3">
      <c r="A3" s="1"/>
      <c r="B3" s="1"/>
      <c r="C3" s="1"/>
      <c r="D3" s="1"/>
      <c r="E3" s="1"/>
      <c r="F3" s="1"/>
      <c r="G3" s="1"/>
      <c r="H3" s="1"/>
      <c r="I3" s="1"/>
      <c r="J3" s="1"/>
      <c r="K3" s="1"/>
      <c r="L3" s="1"/>
      <c r="M3" s="1"/>
      <c r="N3" s="1"/>
      <c r="O3" s="1"/>
      <c r="P3" s="1"/>
      <c r="Q3" s="1"/>
      <c r="R3" s="1"/>
      <c r="S3" s="1"/>
      <c r="T3" s="1"/>
      <c r="U3" s="1"/>
      <c r="V3" s="1"/>
      <c r="W3" s="1"/>
      <c r="X3" s="1"/>
      <c r="Y3" s="9" t="s">
        <v>5</v>
      </c>
      <c r="Z3" s="10" t="s">
        <v>6</v>
      </c>
      <c r="AA3" s="1"/>
    </row>
    <row r="4" spans="1:27" ht="16.149999999999999" thickBot="1" x14ac:dyDescent="0.35">
      <c r="A4" s="1"/>
      <c r="B4" s="1"/>
      <c r="C4" s="435" t="s">
        <v>7</v>
      </c>
      <c r="D4" s="435"/>
      <c r="E4" s="435"/>
      <c r="F4" s="435"/>
      <c r="G4" s="435"/>
      <c r="H4" s="435"/>
      <c r="I4" s="435"/>
      <c r="J4" s="435"/>
      <c r="K4" s="435"/>
      <c r="L4" s="435"/>
      <c r="M4" s="435"/>
      <c r="N4" s="435"/>
      <c r="O4" s="435"/>
      <c r="P4" s="1"/>
      <c r="Q4" s="1"/>
      <c r="R4" s="1"/>
      <c r="S4" s="1"/>
      <c r="T4" s="1"/>
      <c r="U4" s="1"/>
      <c r="V4" s="1"/>
      <c r="W4" s="1"/>
      <c r="X4" s="1"/>
      <c r="Y4" s="11" t="s">
        <v>8</v>
      </c>
      <c r="Z4" s="12" t="s">
        <v>9</v>
      </c>
      <c r="AA4" s="1"/>
    </row>
    <row r="5" spans="1:27" thickBot="1" x14ac:dyDescent="0.35">
      <c r="A5" s="1"/>
      <c r="B5" s="1"/>
      <c r="C5" s="1"/>
      <c r="D5" s="1"/>
      <c r="E5" s="1"/>
      <c r="F5" s="1"/>
      <c r="G5" s="1"/>
      <c r="H5" s="1"/>
      <c r="I5" s="1"/>
      <c r="J5" s="1"/>
      <c r="K5" s="1"/>
      <c r="L5" s="1"/>
      <c r="M5" s="1"/>
      <c r="N5" s="1"/>
      <c r="O5" s="1"/>
      <c r="P5" s="1"/>
      <c r="Q5" s="1"/>
      <c r="R5" s="1"/>
      <c r="S5" s="1"/>
      <c r="T5" s="1"/>
      <c r="U5" s="1"/>
      <c r="V5" s="1"/>
      <c r="W5" s="1"/>
      <c r="X5" s="1"/>
      <c r="Y5" s="13" t="s">
        <v>10</v>
      </c>
      <c r="Z5" s="14">
        <v>100</v>
      </c>
      <c r="AA5" s="1"/>
    </row>
    <row r="6" spans="1:27" ht="90" customHeight="1" x14ac:dyDescent="0.25">
      <c r="A6" s="15" t="s">
        <v>11</v>
      </c>
      <c r="B6" s="16" t="s">
        <v>12</v>
      </c>
      <c r="C6" s="17" t="s">
        <v>13</v>
      </c>
      <c r="D6" s="18" t="s">
        <v>14</v>
      </c>
      <c r="E6" s="16" t="s">
        <v>15</v>
      </c>
      <c r="F6" s="19" t="s">
        <v>16</v>
      </c>
      <c r="G6" s="19" t="s">
        <v>17</v>
      </c>
      <c r="H6" s="20" t="s">
        <v>13</v>
      </c>
      <c r="I6" s="21" t="s">
        <v>18</v>
      </c>
      <c r="J6" s="19" t="s">
        <v>19</v>
      </c>
      <c r="K6" s="19" t="s">
        <v>20</v>
      </c>
      <c r="L6" s="22" t="s">
        <v>13</v>
      </c>
      <c r="M6" s="21" t="s">
        <v>21</v>
      </c>
      <c r="N6" s="23" t="s">
        <v>22</v>
      </c>
      <c r="O6" s="19" t="s">
        <v>23</v>
      </c>
      <c r="P6" s="24" t="s">
        <v>24</v>
      </c>
      <c r="Q6" s="400" t="s">
        <v>25</v>
      </c>
      <c r="R6" s="25" t="s">
        <v>26</v>
      </c>
      <c r="S6" s="26" t="s">
        <v>27</v>
      </c>
      <c r="T6" s="27" t="s">
        <v>28</v>
      </c>
      <c r="U6" s="28" t="s">
        <v>29</v>
      </c>
      <c r="V6" s="27" t="s">
        <v>30</v>
      </c>
      <c r="W6" s="28" t="s">
        <v>31</v>
      </c>
      <c r="X6" s="27" t="s">
        <v>32</v>
      </c>
      <c r="Y6" s="28" t="s">
        <v>33</v>
      </c>
      <c r="Z6" s="21" t="s">
        <v>34</v>
      </c>
      <c r="AA6" s="29" t="s">
        <v>35</v>
      </c>
    </row>
    <row r="7" spans="1:27" ht="184.5" customHeight="1" x14ac:dyDescent="0.25">
      <c r="A7" s="30">
        <v>2</v>
      </c>
      <c r="B7" s="30" t="s">
        <v>36</v>
      </c>
      <c r="C7" s="30">
        <v>1</v>
      </c>
      <c r="D7" s="31" t="s">
        <v>37</v>
      </c>
      <c r="E7" s="31" t="s">
        <v>38</v>
      </c>
      <c r="F7" s="32">
        <v>121</v>
      </c>
      <c r="G7" s="33">
        <v>1000</v>
      </c>
      <c r="H7" s="34" t="s">
        <v>39</v>
      </c>
      <c r="I7" s="35" t="s">
        <v>40</v>
      </c>
      <c r="J7" s="34" t="s">
        <v>41</v>
      </c>
      <c r="K7" s="35" t="s">
        <v>42</v>
      </c>
      <c r="L7" s="30">
        <v>1</v>
      </c>
      <c r="M7" s="36" t="s">
        <v>43</v>
      </c>
      <c r="N7" s="34" t="s">
        <v>44</v>
      </c>
      <c r="O7" s="36" t="s">
        <v>45</v>
      </c>
      <c r="P7" s="35" t="s">
        <v>46</v>
      </c>
      <c r="Q7" s="93" t="s">
        <v>589</v>
      </c>
      <c r="R7" s="37" t="s">
        <v>47</v>
      </c>
      <c r="S7" s="37" t="s">
        <v>48</v>
      </c>
      <c r="T7" s="38">
        <v>92605</v>
      </c>
      <c r="U7" s="33">
        <v>1000</v>
      </c>
      <c r="V7" s="33">
        <v>1000</v>
      </c>
      <c r="W7" s="39">
        <v>672</v>
      </c>
      <c r="X7" s="40">
        <f>+W7/V7</f>
        <v>0.67200000000000004</v>
      </c>
      <c r="Y7" s="40">
        <f>+W7/U7</f>
        <v>0.67200000000000004</v>
      </c>
      <c r="Z7" s="41"/>
      <c r="AA7" s="42" t="s">
        <v>49</v>
      </c>
    </row>
    <row r="8" spans="1:27" ht="109.5" customHeight="1" x14ac:dyDescent="0.25">
      <c r="A8" s="30">
        <v>2</v>
      </c>
      <c r="B8" s="30" t="s">
        <v>36</v>
      </c>
      <c r="C8" s="30">
        <v>1</v>
      </c>
      <c r="D8" s="31" t="s">
        <v>37</v>
      </c>
      <c r="E8" s="31" t="s">
        <v>38</v>
      </c>
      <c r="F8" s="32">
        <v>121</v>
      </c>
      <c r="G8" s="33">
        <v>300</v>
      </c>
      <c r="H8" s="34" t="str">
        <f t="shared" ref="H8:H12" si="0">+H7</f>
        <v>S0019</v>
      </c>
      <c r="I8" s="35" t="s">
        <v>40</v>
      </c>
      <c r="J8" s="34" t="s">
        <v>41</v>
      </c>
      <c r="K8" s="35" t="s">
        <v>42</v>
      </c>
      <c r="L8" s="30">
        <v>2</v>
      </c>
      <c r="M8" s="36" t="s">
        <v>50</v>
      </c>
      <c r="N8" s="34" t="s">
        <v>51</v>
      </c>
      <c r="O8" s="36" t="s">
        <v>52</v>
      </c>
      <c r="P8" s="35" t="s">
        <v>46</v>
      </c>
      <c r="Q8" s="93" t="s">
        <v>589</v>
      </c>
      <c r="R8" s="37" t="s">
        <v>53</v>
      </c>
      <c r="S8" s="37" t="s">
        <v>54</v>
      </c>
      <c r="T8" s="38">
        <v>92605</v>
      </c>
      <c r="U8" s="33">
        <v>300</v>
      </c>
      <c r="V8" s="33">
        <v>300</v>
      </c>
      <c r="W8" s="43">
        <v>781</v>
      </c>
      <c r="X8" s="40">
        <v>1</v>
      </c>
      <c r="Y8" s="40">
        <v>1</v>
      </c>
      <c r="Z8" s="44"/>
      <c r="AA8" s="42" t="s">
        <v>55</v>
      </c>
    </row>
    <row r="9" spans="1:27" ht="124.5" customHeight="1" x14ac:dyDescent="0.25">
      <c r="A9" s="30">
        <v>2</v>
      </c>
      <c r="B9" s="30" t="s">
        <v>36</v>
      </c>
      <c r="C9" s="30">
        <v>2</v>
      </c>
      <c r="D9" s="31" t="s">
        <v>56</v>
      </c>
      <c r="E9" s="31" t="s">
        <v>57</v>
      </c>
      <c r="F9" s="32">
        <v>122</v>
      </c>
      <c r="G9" s="33">
        <v>350</v>
      </c>
      <c r="H9" s="34" t="str">
        <f t="shared" si="0"/>
        <v>S0019</v>
      </c>
      <c r="I9" s="35" t="s">
        <v>40</v>
      </c>
      <c r="J9" s="34" t="s">
        <v>41</v>
      </c>
      <c r="K9" s="35" t="s">
        <v>42</v>
      </c>
      <c r="L9" s="30">
        <v>3</v>
      </c>
      <c r="M9" s="36" t="s">
        <v>58</v>
      </c>
      <c r="N9" s="34" t="s">
        <v>59</v>
      </c>
      <c r="O9" s="36" t="s">
        <v>60</v>
      </c>
      <c r="P9" s="35" t="s">
        <v>61</v>
      </c>
      <c r="Q9" s="93" t="s">
        <v>589</v>
      </c>
      <c r="R9" s="37" t="s">
        <v>62</v>
      </c>
      <c r="S9" s="37" t="s">
        <v>63</v>
      </c>
      <c r="T9" s="38">
        <v>92605</v>
      </c>
      <c r="U9" s="33">
        <v>350</v>
      </c>
      <c r="V9" s="33">
        <v>350</v>
      </c>
      <c r="W9" s="39">
        <v>935</v>
      </c>
      <c r="X9" s="40">
        <v>1</v>
      </c>
      <c r="Y9" s="40">
        <v>1</v>
      </c>
      <c r="Z9" s="44"/>
      <c r="AA9" s="42" t="s">
        <v>55</v>
      </c>
    </row>
    <row r="10" spans="1:27" ht="146.25" customHeight="1" x14ac:dyDescent="0.25">
      <c r="A10" s="30">
        <v>2</v>
      </c>
      <c r="B10" s="30" t="s">
        <v>36</v>
      </c>
      <c r="C10" s="30">
        <v>4</v>
      </c>
      <c r="D10" s="31" t="s">
        <v>64</v>
      </c>
      <c r="E10" s="31" t="s">
        <v>65</v>
      </c>
      <c r="F10" s="32">
        <v>124</v>
      </c>
      <c r="G10" s="33">
        <v>10</v>
      </c>
      <c r="H10" s="34" t="str">
        <f t="shared" si="0"/>
        <v>S0019</v>
      </c>
      <c r="I10" s="35" t="s">
        <v>40</v>
      </c>
      <c r="J10" s="34" t="s">
        <v>41</v>
      </c>
      <c r="K10" s="35" t="s">
        <v>42</v>
      </c>
      <c r="L10" s="30">
        <v>4</v>
      </c>
      <c r="M10" s="36" t="s">
        <v>66</v>
      </c>
      <c r="N10" s="34" t="s">
        <v>67</v>
      </c>
      <c r="O10" s="36" t="s">
        <v>68</v>
      </c>
      <c r="P10" s="35" t="s">
        <v>69</v>
      </c>
      <c r="Q10" s="93" t="s">
        <v>589</v>
      </c>
      <c r="R10" s="37" t="s">
        <v>70</v>
      </c>
      <c r="S10" s="37" t="s">
        <v>71</v>
      </c>
      <c r="T10" s="38">
        <v>92605</v>
      </c>
      <c r="U10" s="33">
        <v>10</v>
      </c>
      <c r="V10" s="33">
        <v>10</v>
      </c>
      <c r="W10" s="45">
        <v>13</v>
      </c>
      <c r="X10" s="40">
        <v>1</v>
      </c>
      <c r="Y10" s="40">
        <v>1</v>
      </c>
      <c r="Z10" s="44"/>
      <c r="AA10" s="42" t="s">
        <v>55</v>
      </c>
    </row>
    <row r="11" spans="1:27" ht="138" customHeight="1" x14ac:dyDescent="0.25">
      <c r="A11" s="30">
        <v>2</v>
      </c>
      <c r="B11" s="30" t="s">
        <v>36</v>
      </c>
      <c r="C11" s="30">
        <v>4</v>
      </c>
      <c r="D11" s="31" t="s">
        <v>64</v>
      </c>
      <c r="E11" s="31" t="s">
        <v>65</v>
      </c>
      <c r="F11" s="32">
        <v>124</v>
      </c>
      <c r="G11" s="33">
        <v>500</v>
      </c>
      <c r="H11" s="34" t="str">
        <f t="shared" si="0"/>
        <v>S0019</v>
      </c>
      <c r="I11" s="35" t="s">
        <v>40</v>
      </c>
      <c r="J11" s="34" t="s">
        <v>41</v>
      </c>
      <c r="K11" s="35" t="s">
        <v>42</v>
      </c>
      <c r="L11" s="30">
        <v>5</v>
      </c>
      <c r="M11" s="36" t="s">
        <v>72</v>
      </c>
      <c r="N11" s="34" t="s">
        <v>73</v>
      </c>
      <c r="O11" s="36" t="s">
        <v>74</v>
      </c>
      <c r="P11" s="35" t="s">
        <v>75</v>
      </c>
      <c r="Q11" s="93" t="s">
        <v>589</v>
      </c>
      <c r="R11" s="37" t="s">
        <v>76</v>
      </c>
      <c r="S11" s="37" t="s">
        <v>77</v>
      </c>
      <c r="T11" s="38">
        <v>92605</v>
      </c>
      <c r="U11" s="33">
        <v>500</v>
      </c>
      <c r="V11" s="33">
        <v>500</v>
      </c>
      <c r="W11" s="46">
        <v>502</v>
      </c>
      <c r="X11" s="40">
        <f t="shared" ref="X11:X44" si="1">+W11/V11</f>
        <v>1.004</v>
      </c>
      <c r="Y11" s="40">
        <f t="shared" ref="Y11:Y44" si="2">+W11/U11</f>
        <v>1.004</v>
      </c>
      <c r="Z11" s="44"/>
      <c r="AA11" s="42" t="s">
        <v>55</v>
      </c>
    </row>
    <row r="12" spans="1:27" ht="136.5" customHeight="1" x14ac:dyDescent="0.25">
      <c r="A12" s="30">
        <v>2</v>
      </c>
      <c r="B12" s="30" t="s">
        <v>36</v>
      </c>
      <c r="C12" s="30">
        <v>4</v>
      </c>
      <c r="D12" s="31" t="s">
        <v>64</v>
      </c>
      <c r="E12" s="31" t="s">
        <v>65</v>
      </c>
      <c r="F12" s="32">
        <v>124</v>
      </c>
      <c r="G12" s="33">
        <v>600</v>
      </c>
      <c r="H12" s="34" t="str">
        <f t="shared" si="0"/>
        <v>S0019</v>
      </c>
      <c r="I12" s="35" t="s">
        <v>40</v>
      </c>
      <c r="J12" s="34" t="s">
        <v>41</v>
      </c>
      <c r="K12" s="35" t="s">
        <v>42</v>
      </c>
      <c r="L12" s="30">
        <v>6</v>
      </c>
      <c r="M12" s="36" t="s">
        <v>590</v>
      </c>
      <c r="N12" s="34" t="s">
        <v>79</v>
      </c>
      <c r="O12" s="36" t="s">
        <v>80</v>
      </c>
      <c r="P12" s="35" t="s">
        <v>81</v>
      </c>
      <c r="Q12" s="93" t="s">
        <v>591</v>
      </c>
      <c r="R12" s="35" t="s">
        <v>82</v>
      </c>
      <c r="S12" s="35" t="s">
        <v>83</v>
      </c>
      <c r="T12" s="38">
        <v>92605</v>
      </c>
      <c r="U12" s="47">
        <v>600</v>
      </c>
      <c r="V12" s="47">
        <v>600</v>
      </c>
      <c r="W12" s="45">
        <v>766</v>
      </c>
      <c r="X12" s="40">
        <v>1</v>
      </c>
      <c r="Y12" s="40">
        <v>1</v>
      </c>
      <c r="Z12" s="44"/>
      <c r="AA12" s="42" t="s">
        <v>55</v>
      </c>
    </row>
    <row r="13" spans="1:27" ht="267" customHeight="1" x14ac:dyDescent="0.25">
      <c r="A13" s="30">
        <v>2</v>
      </c>
      <c r="B13" s="30" t="s">
        <v>36</v>
      </c>
      <c r="C13" s="30">
        <v>5</v>
      </c>
      <c r="D13" s="48" t="s">
        <v>84</v>
      </c>
      <c r="E13" s="48" t="s">
        <v>85</v>
      </c>
      <c r="F13" s="32">
        <v>125</v>
      </c>
      <c r="G13" s="49">
        <v>3000</v>
      </c>
      <c r="H13" s="34" t="s">
        <v>86</v>
      </c>
      <c r="I13" s="307" t="s">
        <v>592</v>
      </c>
      <c r="J13" s="34" t="s">
        <v>41</v>
      </c>
      <c r="K13" s="50" t="s">
        <v>648</v>
      </c>
      <c r="L13" s="30">
        <v>1</v>
      </c>
      <c r="M13" s="51" t="s">
        <v>88</v>
      </c>
      <c r="N13" s="34" t="s">
        <v>44</v>
      </c>
      <c r="O13" s="52" t="s">
        <v>89</v>
      </c>
      <c r="P13" s="35" t="s">
        <v>90</v>
      </c>
      <c r="Q13" s="93" t="s">
        <v>649</v>
      </c>
      <c r="R13" s="53" t="s">
        <v>91</v>
      </c>
      <c r="S13" s="53" t="s">
        <v>650</v>
      </c>
      <c r="T13" s="38">
        <v>92605</v>
      </c>
      <c r="U13" s="38">
        <v>5000</v>
      </c>
      <c r="V13" s="38">
        <v>5000</v>
      </c>
      <c r="W13" s="45">
        <v>3260</v>
      </c>
      <c r="X13" s="40">
        <f t="shared" si="1"/>
        <v>0.65200000000000002</v>
      </c>
      <c r="Y13" s="40">
        <f t="shared" si="2"/>
        <v>0.65200000000000002</v>
      </c>
      <c r="Z13" s="41"/>
      <c r="AA13" s="42" t="s">
        <v>49</v>
      </c>
    </row>
    <row r="14" spans="1:27" ht="257.25" customHeight="1" x14ac:dyDescent="0.25">
      <c r="A14" s="30">
        <v>2</v>
      </c>
      <c r="B14" s="30" t="s">
        <v>92</v>
      </c>
      <c r="C14" s="30">
        <v>1</v>
      </c>
      <c r="D14" s="52" t="s">
        <v>93</v>
      </c>
      <c r="E14" s="52" t="s">
        <v>94</v>
      </c>
      <c r="F14" s="32">
        <v>204</v>
      </c>
      <c r="G14" s="54">
        <v>300</v>
      </c>
      <c r="H14" s="34" t="s">
        <v>86</v>
      </c>
      <c r="I14" s="307" t="s">
        <v>95</v>
      </c>
      <c r="J14" s="34" t="s">
        <v>41</v>
      </c>
      <c r="K14" s="50" t="s">
        <v>87</v>
      </c>
      <c r="L14" s="30">
        <v>2</v>
      </c>
      <c r="M14" s="52" t="s">
        <v>96</v>
      </c>
      <c r="N14" s="34" t="s">
        <v>97</v>
      </c>
      <c r="O14" s="52" t="s">
        <v>98</v>
      </c>
      <c r="P14" s="35" t="s">
        <v>99</v>
      </c>
      <c r="Q14" s="93" t="s">
        <v>651</v>
      </c>
      <c r="R14" s="53" t="s">
        <v>652</v>
      </c>
      <c r="S14" s="53" t="s">
        <v>653</v>
      </c>
      <c r="T14" s="38">
        <v>92605</v>
      </c>
      <c r="U14" s="38">
        <v>0</v>
      </c>
      <c r="V14" s="38">
        <v>0</v>
      </c>
      <c r="W14" s="46">
        <v>86</v>
      </c>
      <c r="X14" s="40" t="e">
        <f t="shared" si="1"/>
        <v>#DIV/0!</v>
      </c>
      <c r="Y14" s="40" t="e">
        <f t="shared" si="2"/>
        <v>#DIV/0!</v>
      </c>
      <c r="Z14" s="55"/>
      <c r="AA14" s="42" t="s">
        <v>49</v>
      </c>
    </row>
    <row r="15" spans="1:27" ht="156.75" customHeight="1" thickBot="1" x14ac:dyDescent="0.3">
      <c r="A15" s="30">
        <v>2</v>
      </c>
      <c r="B15" s="30" t="s">
        <v>92</v>
      </c>
      <c r="C15" s="30">
        <v>1</v>
      </c>
      <c r="D15" s="52" t="s">
        <v>93</v>
      </c>
      <c r="E15" s="52" t="s">
        <v>94</v>
      </c>
      <c r="F15" s="32">
        <v>204</v>
      </c>
      <c r="G15" s="54">
        <v>1</v>
      </c>
      <c r="H15" s="34" t="s">
        <v>86</v>
      </c>
      <c r="I15" s="307" t="s">
        <v>87</v>
      </c>
      <c r="J15" s="34" t="s">
        <v>41</v>
      </c>
      <c r="K15" s="56" t="s">
        <v>87</v>
      </c>
      <c r="L15" s="30">
        <v>3</v>
      </c>
      <c r="M15" s="36" t="s">
        <v>100</v>
      </c>
      <c r="N15" s="34" t="s">
        <v>101</v>
      </c>
      <c r="O15" s="36" t="s">
        <v>102</v>
      </c>
      <c r="P15" s="35" t="s">
        <v>103</v>
      </c>
      <c r="Q15" s="93" t="s">
        <v>651</v>
      </c>
      <c r="R15" s="35" t="s">
        <v>104</v>
      </c>
      <c r="S15" s="35" t="s">
        <v>105</v>
      </c>
      <c r="T15" s="38">
        <v>92605</v>
      </c>
      <c r="U15" s="38">
        <v>1</v>
      </c>
      <c r="V15" s="38">
        <v>1</v>
      </c>
      <c r="W15" s="57">
        <v>1</v>
      </c>
      <c r="X15" s="40">
        <f t="shared" si="1"/>
        <v>1</v>
      </c>
      <c r="Y15" s="40">
        <f t="shared" si="2"/>
        <v>1</v>
      </c>
      <c r="Z15" s="44"/>
      <c r="AA15" s="42" t="s">
        <v>55</v>
      </c>
    </row>
    <row r="16" spans="1:27" ht="183" customHeight="1" x14ac:dyDescent="0.25">
      <c r="A16" s="30">
        <v>2</v>
      </c>
      <c r="B16" s="30" t="s">
        <v>106</v>
      </c>
      <c r="C16" s="30">
        <v>9</v>
      </c>
      <c r="D16" s="52" t="s">
        <v>107</v>
      </c>
      <c r="E16" s="52" t="s">
        <v>108</v>
      </c>
      <c r="F16" s="32">
        <v>135</v>
      </c>
      <c r="G16" s="58">
        <v>1000</v>
      </c>
      <c r="H16" s="34" t="s">
        <v>109</v>
      </c>
      <c r="I16" s="35" t="s">
        <v>110</v>
      </c>
      <c r="J16" s="34" t="s">
        <v>41</v>
      </c>
      <c r="K16" s="35" t="s">
        <v>110</v>
      </c>
      <c r="L16" s="30">
        <v>1</v>
      </c>
      <c r="M16" s="36" t="s">
        <v>654</v>
      </c>
      <c r="N16" s="34" t="s">
        <v>44</v>
      </c>
      <c r="O16" s="36" t="s">
        <v>111</v>
      </c>
      <c r="P16" s="35" t="s">
        <v>112</v>
      </c>
      <c r="Q16" s="397" t="s">
        <v>667</v>
      </c>
      <c r="R16" s="35"/>
      <c r="S16" s="35"/>
      <c r="T16" s="38">
        <v>92605</v>
      </c>
      <c r="U16" s="38">
        <v>1000</v>
      </c>
      <c r="V16" s="38">
        <v>1000</v>
      </c>
      <c r="W16" s="45">
        <v>442</v>
      </c>
      <c r="X16" s="40">
        <f t="shared" si="1"/>
        <v>0.442</v>
      </c>
      <c r="Y16" s="40">
        <f t="shared" si="2"/>
        <v>0.442</v>
      </c>
      <c r="Z16" s="55"/>
      <c r="AA16" s="42" t="s">
        <v>49</v>
      </c>
    </row>
    <row r="17" spans="1:27" ht="183" customHeight="1" x14ac:dyDescent="0.25">
      <c r="A17" s="30">
        <v>2</v>
      </c>
      <c r="B17" s="30" t="s">
        <v>106</v>
      </c>
      <c r="C17" s="30">
        <v>1</v>
      </c>
      <c r="D17" s="52" t="s">
        <v>113</v>
      </c>
      <c r="E17" s="52" t="s">
        <v>114</v>
      </c>
      <c r="F17" s="32">
        <v>127</v>
      </c>
      <c r="G17" s="59">
        <v>11</v>
      </c>
      <c r="H17" s="34" t="s">
        <v>115</v>
      </c>
      <c r="I17" s="60" t="s">
        <v>116</v>
      </c>
      <c r="J17" s="34" t="s">
        <v>41</v>
      </c>
      <c r="K17" s="60" t="s">
        <v>116</v>
      </c>
      <c r="L17" s="30">
        <v>1</v>
      </c>
      <c r="M17" s="60" t="s">
        <v>117</v>
      </c>
      <c r="N17" s="34" t="s">
        <v>118</v>
      </c>
      <c r="O17" s="61" t="s">
        <v>119</v>
      </c>
      <c r="P17" s="62" t="s">
        <v>120</v>
      </c>
      <c r="Q17" s="93" t="s">
        <v>655</v>
      </c>
      <c r="R17" s="60" t="s">
        <v>121</v>
      </c>
      <c r="S17" s="60" t="s">
        <v>122</v>
      </c>
      <c r="T17" s="47">
        <v>92605</v>
      </c>
      <c r="U17" s="59">
        <v>11</v>
      </c>
      <c r="V17" s="59">
        <v>11</v>
      </c>
      <c r="W17" s="63">
        <v>8</v>
      </c>
      <c r="X17" s="40">
        <f t="shared" si="1"/>
        <v>0.72727272727272729</v>
      </c>
      <c r="Y17" s="40">
        <f t="shared" si="2"/>
        <v>0.72727272727272729</v>
      </c>
      <c r="Z17" s="41"/>
      <c r="AA17" s="42" t="s">
        <v>49</v>
      </c>
    </row>
    <row r="18" spans="1:27" ht="353.25" customHeight="1" x14ac:dyDescent="0.25">
      <c r="A18" s="30">
        <v>2</v>
      </c>
      <c r="B18" s="30" t="s">
        <v>106</v>
      </c>
      <c r="C18" s="30">
        <v>1</v>
      </c>
      <c r="D18" s="52" t="s">
        <v>113</v>
      </c>
      <c r="E18" s="52" t="s">
        <v>114</v>
      </c>
      <c r="F18" s="32">
        <v>127</v>
      </c>
      <c r="G18" s="59">
        <v>1000</v>
      </c>
      <c r="H18" s="34" t="s">
        <v>115</v>
      </c>
      <c r="I18" s="60" t="s">
        <v>116</v>
      </c>
      <c r="J18" s="64" t="s">
        <v>41</v>
      </c>
      <c r="K18" s="60" t="s">
        <v>116</v>
      </c>
      <c r="L18" s="65">
        <v>2</v>
      </c>
      <c r="M18" s="66" t="s">
        <v>123</v>
      </c>
      <c r="N18" s="67" t="s">
        <v>124</v>
      </c>
      <c r="O18" s="61" t="s">
        <v>125</v>
      </c>
      <c r="P18" s="66" t="s">
        <v>126</v>
      </c>
      <c r="Q18" s="93" t="s">
        <v>655</v>
      </c>
      <c r="R18" s="66" t="s">
        <v>127</v>
      </c>
      <c r="S18" s="66" t="s">
        <v>128</v>
      </c>
      <c r="T18" s="65">
        <v>92605</v>
      </c>
      <c r="U18" s="59">
        <v>1000</v>
      </c>
      <c r="V18" s="59">
        <v>1000</v>
      </c>
      <c r="W18" s="68">
        <v>819</v>
      </c>
      <c r="X18" s="40">
        <f t="shared" si="1"/>
        <v>0.81899999999999995</v>
      </c>
      <c r="Y18" s="40">
        <f t="shared" si="2"/>
        <v>0.81899999999999995</v>
      </c>
      <c r="Z18" s="41"/>
      <c r="AA18" s="42" t="s">
        <v>49</v>
      </c>
    </row>
    <row r="19" spans="1:27" ht="183" customHeight="1" x14ac:dyDescent="0.25">
      <c r="A19" s="30">
        <v>2</v>
      </c>
      <c r="B19" s="30" t="s">
        <v>106</v>
      </c>
      <c r="C19" s="30">
        <v>1</v>
      </c>
      <c r="D19" s="52" t="s">
        <v>113</v>
      </c>
      <c r="E19" s="52" t="s">
        <v>114</v>
      </c>
      <c r="F19" s="32">
        <v>127</v>
      </c>
      <c r="G19" s="59">
        <v>100</v>
      </c>
      <c r="H19" s="34" t="s">
        <v>115</v>
      </c>
      <c r="I19" s="60" t="s">
        <v>116</v>
      </c>
      <c r="J19" s="69" t="s">
        <v>41</v>
      </c>
      <c r="K19" s="60" t="s">
        <v>116</v>
      </c>
      <c r="L19" s="70">
        <v>3</v>
      </c>
      <c r="M19" s="31" t="s">
        <v>129</v>
      </c>
      <c r="N19" s="69" t="s">
        <v>130</v>
      </c>
      <c r="O19" s="61" t="s">
        <v>131</v>
      </c>
      <c r="P19" s="66" t="s">
        <v>126</v>
      </c>
      <c r="Q19" s="93" t="s">
        <v>655</v>
      </c>
      <c r="R19" s="31" t="s">
        <v>132</v>
      </c>
      <c r="S19" s="31" t="s">
        <v>133</v>
      </c>
      <c r="T19" s="70">
        <v>92605</v>
      </c>
      <c r="U19" s="59">
        <v>100</v>
      </c>
      <c r="V19" s="59">
        <v>100</v>
      </c>
      <c r="W19" s="63">
        <v>101</v>
      </c>
      <c r="X19" s="40">
        <v>1</v>
      </c>
      <c r="Y19" s="40">
        <v>1</v>
      </c>
      <c r="Z19" s="44"/>
      <c r="AA19" s="42" t="s">
        <v>55</v>
      </c>
    </row>
    <row r="20" spans="1:27" ht="183" customHeight="1" x14ac:dyDescent="0.25">
      <c r="A20" s="30">
        <v>2</v>
      </c>
      <c r="B20" s="30" t="s">
        <v>106</v>
      </c>
      <c r="C20" s="30">
        <v>1</v>
      </c>
      <c r="D20" s="52" t="s">
        <v>113</v>
      </c>
      <c r="E20" s="52" t="s">
        <v>114</v>
      </c>
      <c r="F20" s="32">
        <v>127</v>
      </c>
      <c r="G20" s="59">
        <v>12</v>
      </c>
      <c r="H20" s="34" t="s">
        <v>115</v>
      </c>
      <c r="I20" s="60" t="s">
        <v>116</v>
      </c>
      <c r="J20" s="69" t="s">
        <v>41</v>
      </c>
      <c r="K20" s="60" t="s">
        <v>116</v>
      </c>
      <c r="L20" s="70">
        <v>4</v>
      </c>
      <c r="M20" s="66" t="s">
        <v>134</v>
      </c>
      <c r="N20" s="69" t="s">
        <v>135</v>
      </c>
      <c r="O20" s="61" t="s">
        <v>136</v>
      </c>
      <c r="P20" s="66" t="s">
        <v>137</v>
      </c>
      <c r="Q20" s="93" t="s">
        <v>655</v>
      </c>
      <c r="R20" s="31" t="s">
        <v>138</v>
      </c>
      <c r="S20" s="31" t="s">
        <v>139</v>
      </c>
      <c r="T20" s="70">
        <v>92605</v>
      </c>
      <c r="U20" s="59">
        <v>12</v>
      </c>
      <c r="V20" s="59">
        <v>12</v>
      </c>
      <c r="W20" s="68">
        <v>12</v>
      </c>
      <c r="X20" s="40">
        <v>1</v>
      </c>
      <c r="Y20" s="40">
        <v>1</v>
      </c>
      <c r="Z20" s="44"/>
      <c r="AA20" s="42" t="s">
        <v>49</v>
      </c>
    </row>
    <row r="21" spans="1:27" ht="183" customHeight="1" x14ac:dyDescent="0.25">
      <c r="A21" s="30">
        <v>2</v>
      </c>
      <c r="B21" s="30" t="s">
        <v>106</v>
      </c>
      <c r="C21" s="30">
        <v>2</v>
      </c>
      <c r="D21" s="52" t="s">
        <v>140</v>
      </c>
      <c r="E21" s="52" t="s">
        <v>141</v>
      </c>
      <c r="F21" s="32">
        <v>128</v>
      </c>
      <c r="G21" s="59">
        <v>400</v>
      </c>
      <c r="H21" s="34" t="s">
        <v>115</v>
      </c>
      <c r="I21" s="60" t="s">
        <v>116</v>
      </c>
      <c r="J21" s="34" t="s">
        <v>41</v>
      </c>
      <c r="K21" s="60" t="s">
        <v>116</v>
      </c>
      <c r="L21" s="30">
        <v>5</v>
      </c>
      <c r="M21" s="60" t="s">
        <v>142</v>
      </c>
      <c r="N21" s="34" t="s">
        <v>143</v>
      </c>
      <c r="O21" s="61" t="s">
        <v>144</v>
      </c>
      <c r="P21" s="66" t="s">
        <v>126</v>
      </c>
      <c r="Q21" s="93" t="s">
        <v>655</v>
      </c>
      <c r="R21" s="60" t="s">
        <v>145</v>
      </c>
      <c r="S21" s="60" t="s">
        <v>146</v>
      </c>
      <c r="T21" s="38">
        <v>92605</v>
      </c>
      <c r="U21" s="59">
        <v>400</v>
      </c>
      <c r="V21" s="59">
        <v>400</v>
      </c>
      <c r="W21" s="68">
        <v>598</v>
      </c>
      <c r="X21" s="40">
        <v>1</v>
      </c>
      <c r="Y21" s="40">
        <v>1</v>
      </c>
      <c r="Z21" s="44"/>
      <c r="AA21" s="42" t="s">
        <v>55</v>
      </c>
    </row>
    <row r="22" spans="1:27" ht="183" customHeight="1" x14ac:dyDescent="0.25">
      <c r="A22" s="30">
        <v>2</v>
      </c>
      <c r="B22" s="30" t="s">
        <v>106</v>
      </c>
      <c r="C22" s="30">
        <v>2</v>
      </c>
      <c r="D22" s="52" t="s">
        <v>140</v>
      </c>
      <c r="E22" s="52" t="s">
        <v>141</v>
      </c>
      <c r="F22" s="32">
        <v>128</v>
      </c>
      <c r="G22" s="59">
        <v>800</v>
      </c>
      <c r="H22" s="34" t="s">
        <v>115</v>
      </c>
      <c r="I22" s="60" t="s">
        <v>116</v>
      </c>
      <c r="J22" s="34" t="s">
        <v>41</v>
      </c>
      <c r="K22" s="60" t="s">
        <v>116</v>
      </c>
      <c r="L22" s="30">
        <v>6</v>
      </c>
      <c r="M22" s="60" t="s">
        <v>147</v>
      </c>
      <c r="N22" s="34" t="s">
        <v>148</v>
      </c>
      <c r="O22" s="61" t="s">
        <v>149</v>
      </c>
      <c r="P22" s="66" t="s">
        <v>126</v>
      </c>
      <c r="Q22" s="93" t="s">
        <v>655</v>
      </c>
      <c r="R22" s="60" t="s">
        <v>150</v>
      </c>
      <c r="S22" s="60" t="s">
        <v>151</v>
      </c>
      <c r="T22" s="47">
        <v>92605</v>
      </c>
      <c r="U22" s="59">
        <v>800</v>
      </c>
      <c r="V22" s="59">
        <v>800</v>
      </c>
      <c r="W22" s="68">
        <v>650</v>
      </c>
      <c r="X22" s="40">
        <f t="shared" si="1"/>
        <v>0.8125</v>
      </c>
      <c r="Y22" s="40">
        <f t="shared" si="2"/>
        <v>0.8125</v>
      </c>
      <c r="Z22" s="41"/>
      <c r="AA22" s="42" t="s">
        <v>49</v>
      </c>
    </row>
    <row r="23" spans="1:27" ht="183" customHeight="1" x14ac:dyDescent="0.25">
      <c r="A23" s="30">
        <v>2</v>
      </c>
      <c r="B23" s="30" t="s">
        <v>106</v>
      </c>
      <c r="C23" s="30">
        <v>2</v>
      </c>
      <c r="D23" s="52" t="s">
        <v>140</v>
      </c>
      <c r="E23" s="52" t="s">
        <v>141</v>
      </c>
      <c r="F23" s="32">
        <v>128</v>
      </c>
      <c r="G23" s="59">
        <v>11</v>
      </c>
      <c r="H23" s="34" t="s">
        <v>115</v>
      </c>
      <c r="I23" s="60" t="s">
        <v>116</v>
      </c>
      <c r="J23" s="34" t="s">
        <v>41</v>
      </c>
      <c r="K23" s="60" t="s">
        <v>116</v>
      </c>
      <c r="L23" s="30">
        <v>7</v>
      </c>
      <c r="M23" s="60" t="s">
        <v>152</v>
      </c>
      <c r="N23" s="34" t="s">
        <v>153</v>
      </c>
      <c r="O23" s="61" t="s">
        <v>154</v>
      </c>
      <c r="P23" s="66" t="s">
        <v>155</v>
      </c>
      <c r="Q23" s="93" t="s">
        <v>655</v>
      </c>
      <c r="R23" s="60" t="s">
        <v>156</v>
      </c>
      <c r="S23" s="60" t="s">
        <v>157</v>
      </c>
      <c r="T23" s="71">
        <v>92605</v>
      </c>
      <c r="U23" s="32">
        <v>11</v>
      </c>
      <c r="V23" s="32">
        <v>11</v>
      </c>
      <c r="W23" s="68">
        <v>7</v>
      </c>
      <c r="X23" s="40">
        <f t="shared" si="1"/>
        <v>0.63636363636363635</v>
      </c>
      <c r="Y23" s="40">
        <f t="shared" si="2"/>
        <v>0.63636363636363635</v>
      </c>
      <c r="Z23" s="41"/>
      <c r="AA23" s="42" t="s">
        <v>49</v>
      </c>
    </row>
    <row r="24" spans="1:27" ht="183" customHeight="1" thickBot="1" x14ac:dyDescent="0.3">
      <c r="A24" s="30">
        <v>2</v>
      </c>
      <c r="B24" s="30" t="s">
        <v>106</v>
      </c>
      <c r="C24" s="30">
        <v>2</v>
      </c>
      <c r="D24" s="52" t="s">
        <v>140</v>
      </c>
      <c r="E24" s="52" t="s">
        <v>141</v>
      </c>
      <c r="F24" s="32">
        <v>128</v>
      </c>
      <c r="G24" s="59">
        <v>6</v>
      </c>
      <c r="H24" s="34" t="s">
        <v>115</v>
      </c>
      <c r="I24" s="60" t="s">
        <v>116</v>
      </c>
      <c r="J24" s="69" t="s">
        <v>41</v>
      </c>
      <c r="K24" s="60" t="s">
        <v>116</v>
      </c>
      <c r="L24" s="70">
        <v>8</v>
      </c>
      <c r="M24" s="31" t="s">
        <v>158</v>
      </c>
      <c r="N24" s="69" t="s">
        <v>159</v>
      </c>
      <c r="O24" s="61" t="s">
        <v>160</v>
      </c>
      <c r="P24" s="72" t="s">
        <v>161</v>
      </c>
      <c r="Q24" s="93" t="s">
        <v>655</v>
      </c>
      <c r="R24" s="31" t="s">
        <v>162</v>
      </c>
      <c r="S24" s="31" t="s">
        <v>163</v>
      </c>
      <c r="T24" s="71">
        <v>92605</v>
      </c>
      <c r="U24" s="59">
        <v>6</v>
      </c>
      <c r="V24" s="59">
        <v>6</v>
      </c>
      <c r="W24" s="73">
        <v>3</v>
      </c>
      <c r="X24" s="40">
        <f t="shared" si="1"/>
        <v>0.5</v>
      </c>
      <c r="Y24" s="40">
        <f t="shared" si="2"/>
        <v>0.5</v>
      </c>
      <c r="Z24" s="55"/>
      <c r="AA24" s="42" t="s">
        <v>49</v>
      </c>
    </row>
    <row r="25" spans="1:27" ht="183" customHeight="1" thickBot="1" x14ac:dyDescent="0.3">
      <c r="A25" s="30">
        <v>2</v>
      </c>
      <c r="B25" s="30" t="s">
        <v>106</v>
      </c>
      <c r="C25" s="30">
        <v>3</v>
      </c>
      <c r="D25" s="52" t="s">
        <v>164</v>
      </c>
      <c r="E25" s="52" t="s">
        <v>165</v>
      </c>
      <c r="F25" s="32">
        <v>129</v>
      </c>
      <c r="G25" s="59">
        <v>3</v>
      </c>
      <c r="H25" s="69" t="s">
        <v>166</v>
      </c>
      <c r="I25" s="35" t="s">
        <v>167</v>
      </c>
      <c r="J25" s="69" t="s">
        <v>41</v>
      </c>
      <c r="K25" s="35" t="s">
        <v>167</v>
      </c>
      <c r="L25" s="70">
        <v>1</v>
      </c>
      <c r="M25" s="48" t="s">
        <v>168</v>
      </c>
      <c r="N25" s="74" t="s">
        <v>169</v>
      </c>
      <c r="O25" s="52" t="s">
        <v>170</v>
      </c>
      <c r="P25" s="66" t="s">
        <v>171</v>
      </c>
      <c r="Q25" s="398" t="s">
        <v>656</v>
      </c>
      <c r="R25" s="75" t="s">
        <v>172</v>
      </c>
      <c r="S25" s="76" t="s">
        <v>173</v>
      </c>
      <c r="T25" s="70">
        <v>92605</v>
      </c>
      <c r="U25" s="59">
        <v>3</v>
      </c>
      <c r="V25" s="59">
        <v>3</v>
      </c>
      <c r="W25" s="73">
        <v>1</v>
      </c>
      <c r="X25" s="40">
        <f t="shared" si="1"/>
        <v>0.33333333333333331</v>
      </c>
      <c r="Y25" s="40">
        <f t="shared" si="2"/>
        <v>0.33333333333333331</v>
      </c>
      <c r="Z25" s="55"/>
      <c r="AA25" s="42" t="s">
        <v>49</v>
      </c>
    </row>
    <row r="26" spans="1:27" ht="183" customHeight="1" thickBot="1" x14ac:dyDescent="0.3">
      <c r="A26" s="30">
        <v>2</v>
      </c>
      <c r="B26" s="30" t="s">
        <v>106</v>
      </c>
      <c r="C26" s="30">
        <v>4</v>
      </c>
      <c r="D26" s="77" t="s">
        <v>174</v>
      </c>
      <c r="E26" s="77" t="s">
        <v>175</v>
      </c>
      <c r="F26" s="32">
        <v>130</v>
      </c>
      <c r="G26" s="59">
        <v>100</v>
      </c>
      <c r="H26" s="69" t="s">
        <v>166</v>
      </c>
      <c r="I26" s="60" t="s">
        <v>167</v>
      </c>
      <c r="J26" s="69" t="s">
        <v>41</v>
      </c>
      <c r="K26" s="35" t="s">
        <v>167</v>
      </c>
      <c r="L26" s="70">
        <v>2</v>
      </c>
      <c r="M26" s="78" t="s">
        <v>176</v>
      </c>
      <c r="N26" s="74" t="s">
        <v>177</v>
      </c>
      <c r="O26" s="52" t="s">
        <v>178</v>
      </c>
      <c r="P26" s="66" t="s">
        <v>171</v>
      </c>
      <c r="Q26" s="398" t="s">
        <v>656</v>
      </c>
      <c r="R26" s="79" t="s">
        <v>179</v>
      </c>
      <c r="S26" s="80" t="s">
        <v>180</v>
      </c>
      <c r="T26" s="70">
        <v>92605</v>
      </c>
      <c r="U26" s="59">
        <v>100</v>
      </c>
      <c r="V26" s="59">
        <v>100</v>
      </c>
      <c r="W26" s="73">
        <v>177</v>
      </c>
      <c r="X26" s="40">
        <v>1</v>
      </c>
      <c r="Y26" s="40">
        <v>1</v>
      </c>
      <c r="Z26" s="44"/>
      <c r="AA26" s="42" t="s">
        <v>55</v>
      </c>
    </row>
    <row r="27" spans="1:27" ht="183" customHeight="1" thickBot="1" x14ac:dyDescent="0.3">
      <c r="A27" s="30">
        <v>2</v>
      </c>
      <c r="B27" s="30" t="s">
        <v>106</v>
      </c>
      <c r="C27" s="30">
        <v>4</v>
      </c>
      <c r="D27" s="77" t="s">
        <v>174</v>
      </c>
      <c r="E27" s="77" t="s">
        <v>175</v>
      </c>
      <c r="F27" s="32">
        <v>130</v>
      </c>
      <c r="G27" s="59">
        <v>15</v>
      </c>
      <c r="H27" s="69" t="s">
        <v>166</v>
      </c>
      <c r="I27" s="60" t="s">
        <v>167</v>
      </c>
      <c r="J27" s="69" t="s">
        <v>41</v>
      </c>
      <c r="K27" s="35" t="s">
        <v>167</v>
      </c>
      <c r="L27" s="70">
        <v>3</v>
      </c>
      <c r="M27" s="78" t="s">
        <v>181</v>
      </c>
      <c r="N27" s="74" t="s">
        <v>182</v>
      </c>
      <c r="O27" s="52" t="s">
        <v>178</v>
      </c>
      <c r="P27" s="66" t="s">
        <v>183</v>
      </c>
      <c r="Q27" s="398" t="s">
        <v>184</v>
      </c>
      <c r="R27" s="79" t="s">
        <v>185</v>
      </c>
      <c r="S27" s="80" t="s">
        <v>186</v>
      </c>
      <c r="T27" s="70">
        <v>92605</v>
      </c>
      <c r="U27" s="59">
        <v>15</v>
      </c>
      <c r="V27" s="59">
        <v>15</v>
      </c>
      <c r="W27" s="73">
        <v>59</v>
      </c>
      <c r="X27" s="40">
        <v>1</v>
      </c>
      <c r="Y27" s="40">
        <v>1</v>
      </c>
      <c r="Z27" s="44"/>
      <c r="AA27" s="42" t="s">
        <v>55</v>
      </c>
    </row>
    <row r="28" spans="1:27" ht="183" customHeight="1" thickBot="1" x14ac:dyDescent="0.3">
      <c r="A28" s="30">
        <v>2</v>
      </c>
      <c r="B28" s="30" t="s">
        <v>106</v>
      </c>
      <c r="C28" s="30">
        <v>4</v>
      </c>
      <c r="D28" s="77" t="s">
        <v>174</v>
      </c>
      <c r="E28" s="77" t="s">
        <v>175</v>
      </c>
      <c r="F28" s="32">
        <v>130</v>
      </c>
      <c r="G28" s="59">
        <v>500</v>
      </c>
      <c r="H28" s="69" t="s">
        <v>166</v>
      </c>
      <c r="I28" s="60" t="s">
        <v>167</v>
      </c>
      <c r="J28" s="69" t="s">
        <v>41</v>
      </c>
      <c r="K28" s="35" t="s">
        <v>167</v>
      </c>
      <c r="L28" s="70">
        <v>4</v>
      </c>
      <c r="M28" s="31" t="s">
        <v>187</v>
      </c>
      <c r="N28" s="74" t="s">
        <v>188</v>
      </c>
      <c r="O28" s="52" t="s">
        <v>178</v>
      </c>
      <c r="P28" s="66" t="s">
        <v>183</v>
      </c>
      <c r="Q28" s="398" t="s">
        <v>656</v>
      </c>
      <c r="R28" s="79" t="s">
        <v>189</v>
      </c>
      <c r="S28" s="80" t="s">
        <v>190</v>
      </c>
      <c r="T28" s="70">
        <v>92605</v>
      </c>
      <c r="U28" s="59">
        <v>500</v>
      </c>
      <c r="V28" s="59">
        <v>500</v>
      </c>
      <c r="W28" s="73">
        <v>839</v>
      </c>
      <c r="X28" s="40">
        <v>1</v>
      </c>
      <c r="Y28" s="40">
        <v>1</v>
      </c>
      <c r="Z28" s="44"/>
      <c r="AA28" s="42" t="s">
        <v>55</v>
      </c>
    </row>
    <row r="29" spans="1:27" ht="183" customHeight="1" thickBot="1" x14ac:dyDescent="0.3">
      <c r="A29" s="30">
        <v>2</v>
      </c>
      <c r="B29" s="30" t="s">
        <v>106</v>
      </c>
      <c r="C29" s="30">
        <v>4</v>
      </c>
      <c r="D29" s="77" t="s">
        <v>174</v>
      </c>
      <c r="E29" s="77" t="s">
        <v>175</v>
      </c>
      <c r="F29" s="32">
        <v>130</v>
      </c>
      <c r="G29" s="59">
        <v>100</v>
      </c>
      <c r="H29" s="69" t="s">
        <v>166</v>
      </c>
      <c r="I29" s="60" t="s">
        <v>167</v>
      </c>
      <c r="J29" s="69" t="s">
        <v>41</v>
      </c>
      <c r="K29" s="35" t="s">
        <v>167</v>
      </c>
      <c r="L29" s="70">
        <v>5</v>
      </c>
      <c r="M29" s="31" t="s">
        <v>191</v>
      </c>
      <c r="N29" s="74" t="s">
        <v>192</v>
      </c>
      <c r="O29" s="52" t="s">
        <v>178</v>
      </c>
      <c r="P29" s="66" t="s">
        <v>183</v>
      </c>
      <c r="Q29" s="398" t="s">
        <v>656</v>
      </c>
      <c r="R29" s="79" t="s">
        <v>193</v>
      </c>
      <c r="S29" s="80" t="s">
        <v>194</v>
      </c>
      <c r="T29" s="70">
        <v>92605</v>
      </c>
      <c r="U29" s="59">
        <v>100</v>
      </c>
      <c r="V29" s="59">
        <v>100</v>
      </c>
      <c r="W29" s="73">
        <v>69</v>
      </c>
      <c r="X29" s="40">
        <f t="shared" si="1"/>
        <v>0.69</v>
      </c>
      <c r="Y29" s="40">
        <f t="shared" si="2"/>
        <v>0.69</v>
      </c>
      <c r="Z29" s="41"/>
      <c r="AA29" s="42" t="s">
        <v>49</v>
      </c>
    </row>
    <row r="30" spans="1:27" ht="183" customHeight="1" x14ac:dyDescent="0.25">
      <c r="A30" s="30" t="s">
        <v>106</v>
      </c>
      <c r="B30" s="30" t="s">
        <v>106</v>
      </c>
      <c r="C30" s="30">
        <v>4</v>
      </c>
      <c r="D30" s="77" t="s">
        <v>174</v>
      </c>
      <c r="E30" s="77" t="s">
        <v>175</v>
      </c>
      <c r="F30" s="32">
        <v>130</v>
      </c>
      <c r="G30" s="59">
        <v>15</v>
      </c>
      <c r="H30" s="69" t="s">
        <v>166</v>
      </c>
      <c r="I30" s="60" t="s">
        <v>167</v>
      </c>
      <c r="J30" s="69" t="s">
        <v>41</v>
      </c>
      <c r="K30" s="35" t="s">
        <v>167</v>
      </c>
      <c r="L30" s="70">
        <v>6</v>
      </c>
      <c r="M30" s="31" t="s">
        <v>195</v>
      </c>
      <c r="N30" s="74" t="s">
        <v>196</v>
      </c>
      <c r="O30" s="52" t="s">
        <v>178</v>
      </c>
      <c r="P30" s="66" t="s">
        <v>183</v>
      </c>
      <c r="Q30" s="398" t="s">
        <v>184</v>
      </c>
      <c r="R30" s="81" t="s">
        <v>197</v>
      </c>
      <c r="S30" s="82" t="s">
        <v>198</v>
      </c>
      <c r="T30" s="70">
        <v>92605</v>
      </c>
      <c r="U30" s="59">
        <v>15</v>
      </c>
      <c r="V30" s="59">
        <v>15</v>
      </c>
      <c r="W30" s="73">
        <v>25</v>
      </c>
      <c r="X30" s="40">
        <v>1</v>
      </c>
      <c r="Y30" s="40">
        <v>1</v>
      </c>
      <c r="Z30" s="44"/>
      <c r="AA30" s="42" t="s">
        <v>55</v>
      </c>
    </row>
    <row r="31" spans="1:27" ht="183" customHeight="1" x14ac:dyDescent="0.25">
      <c r="A31" s="30">
        <v>2</v>
      </c>
      <c r="B31" s="30" t="s">
        <v>106</v>
      </c>
      <c r="C31" s="30">
        <v>4</v>
      </c>
      <c r="D31" s="77" t="s">
        <v>174</v>
      </c>
      <c r="E31" s="77" t="s">
        <v>175</v>
      </c>
      <c r="F31" s="32">
        <v>130</v>
      </c>
      <c r="G31" s="59">
        <v>25</v>
      </c>
      <c r="H31" s="69" t="s">
        <v>166</v>
      </c>
      <c r="I31" s="60" t="s">
        <v>167</v>
      </c>
      <c r="J31" s="69" t="s">
        <v>41</v>
      </c>
      <c r="K31" s="35" t="s">
        <v>167</v>
      </c>
      <c r="L31" s="70">
        <v>7</v>
      </c>
      <c r="M31" s="31" t="s">
        <v>199</v>
      </c>
      <c r="N31" s="74" t="s">
        <v>200</v>
      </c>
      <c r="O31" s="52" t="s">
        <v>178</v>
      </c>
      <c r="P31" s="66" t="s">
        <v>183</v>
      </c>
      <c r="Q31" s="399" t="s">
        <v>184</v>
      </c>
      <c r="R31" s="51" t="s">
        <v>201</v>
      </c>
      <c r="S31" s="51" t="s">
        <v>202</v>
      </c>
      <c r="T31" s="83">
        <v>92605</v>
      </c>
      <c r="U31" s="59">
        <v>25</v>
      </c>
      <c r="V31" s="59">
        <v>25</v>
      </c>
      <c r="W31" s="73">
        <v>28</v>
      </c>
      <c r="X31" s="40">
        <v>1</v>
      </c>
      <c r="Y31" s="40">
        <v>1</v>
      </c>
      <c r="Z31" s="44"/>
      <c r="AA31" s="42" t="s">
        <v>55</v>
      </c>
    </row>
    <row r="32" spans="1:27" ht="183" customHeight="1" x14ac:dyDescent="0.25">
      <c r="A32" s="30">
        <v>2</v>
      </c>
      <c r="B32" s="30" t="s">
        <v>106</v>
      </c>
      <c r="C32" s="30">
        <v>4</v>
      </c>
      <c r="D32" s="77" t="s">
        <v>174</v>
      </c>
      <c r="E32" s="77" t="s">
        <v>175</v>
      </c>
      <c r="F32" s="32">
        <v>130</v>
      </c>
      <c r="G32" s="59">
        <v>5</v>
      </c>
      <c r="H32" s="69" t="s">
        <v>166</v>
      </c>
      <c r="I32" s="60" t="s">
        <v>167</v>
      </c>
      <c r="J32" s="69" t="s">
        <v>41</v>
      </c>
      <c r="K32" s="60" t="s">
        <v>167</v>
      </c>
      <c r="L32" s="70">
        <v>8</v>
      </c>
      <c r="M32" s="31" t="s">
        <v>203</v>
      </c>
      <c r="N32" s="74" t="s">
        <v>204</v>
      </c>
      <c r="O32" s="52" t="s">
        <v>178</v>
      </c>
      <c r="P32" s="66" t="s">
        <v>183</v>
      </c>
      <c r="Q32" s="399" t="s">
        <v>656</v>
      </c>
      <c r="R32" s="51" t="s">
        <v>205</v>
      </c>
      <c r="S32" s="51" t="s">
        <v>206</v>
      </c>
      <c r="T32" s="83">
        <v>92605</v>
      </c>
      <c r="U32" s="59">
        <v>5</v>
      </c>
      <c r="V32" s="59">
        <v>5</v>
      </c>
      <c r="W32" s="73">
        <v>17</v>
      </c>
      <c r="X32" s="40">
        <v>1</v>
      </c>
      <c r="Y32" s="40">
        <v>1</v>
      </c>
      <c r="Z32" s="44"/>
      <c r="AA32" s="42" t="s">
        <v>55</v>
      </c>
    </row>
    <row r="33" spans="1:27" ht="216" customHeight="1" x14ac:dyDescent="0.25">
      <c r="A33" s="30">
        <v>2</v>
      </c>
      <c r="B33" s="30" t="s">
        <v>106</v>
      </c>
      <c r="C33" s="30">
        <v>5</v>
      </c>
      <c r="D33" s="52" t="s">
        <v>207</v>
      </c>
      <c r="E33" s="52" t="s">
        <v>208</v>
      </c>
      <c r="F33" s="32">
        <v>131</v>
      </c>
      <c r="G33" s="59">
        <v>1800</v>
      </c>
      <c r="H33" s="69" t="s">
        <v>166</v>
      </c>
      <c r="I33" s="60" t="s">
        <v>167</v>
      </c>
      <c r="J33" s="69" t="s">
        <v>41</v>
      </c>
      <c r="K33" s="60" t="s">
        <v>167</v>
      </c>
      <c r="L33" s="70">
        <v>9</v>
      </c>
      <c r="M33" s="52" t="s">
        <v>209</v>
      </c>
      <c r="N33" s="74" t="s">
        <v>210</v>
      </c>
      <c r="O33" s="84" t="s">
        <v>211</v>
      </c>
      <c r="P33" s="66" t="s">
        <v>183</v>
      </c>
      <c r="Q33" s="399" t="s">
        <v>212</v>
      </c>
      <c r="R33" s="85" t="s">
        <v>213</v>
      </c>
      <c r="S33" s="85" t="s">
        <v>214</v>
      </c>
      <c r="T33" s="83">
        <v>92605</v>
      </c>
      <c r="U33" s="59">
        <v>1800</v>
      </c>
      <c r="V33" s="59">
        <v>1800</v>
      </c>
      <c r="W33" s="73">
        <v>2033</v>
      </c>
      <c r="X33" s="40">
        <v>1</v>
      </c>
      <c r="Y33" s="40">
        <v>1</v>
      </c>
      <c r="Z33" s="44"/>
      <c r="AA33" s="42" t="s">
        <v>55</v>
      </c>
    </row>
    <row r="34" spans="1:27" ht="183" customHeight="1" x14ac:dyDescent="0.25">
      <c r="A34" s="30">
        <v>2</v>
      </c>
      <c r="B34" s="30" t="s">
        <v>106</v>
      </c>
      <c r="C34" s="30">
        <v>8</v>
      </c>
      <c r="D34" s="52" t="s">
        <v>215</v>
      </c>
      <c r="E34" s="52" t="s">
        <v>216</v>
      </c>
      <c r="F34" s="32">
        <v>134</v>
      </c>
      <c r="G34" s="58">
        <v>1</v>
      </c>
      <c r="H34" s="69" t="s">
        <v>166</v>
      </c>
      <c r="I34" s="60" t="s">
        <v>167</v>
      </c>
      <c r="J34" s="69" t="s">
        <v>41</v>
      </c>
      <c r="K34" s="60" t="s">
        <v>167</v>
      </c>
      <c r="L34" s="70">
        <v>10</v>
      </c>
      <c r="M34" s="36" t="s">
        <v>217</v>
      </c>
      <c r="N34" s="74" t="s">
        <v>218</v>
      </c>
      <c r="O34" s="36" t="s">
        <v>219</v>
      </c>
      <c r="P34" s="66" t="s">
        <v>183</v>
      </c>
      <c r="Q34" s="399" t="s">
        <v>212</v>
      </c>
      <c r="R34" s="85" t="s">
        <v>220</v>
      </c>
      <c r="S34" s="85" t="s">
        <v>221</v>
      </c>
      <c r="T34" s="83">
        <v>92605</v>
      </c>
      <c r="U34" s="70">
        <v>1</v>
      </c>
      <c r="V34" s="70">
        <v>1</v>
      </c>
      <c r="W34" s="86">
        <v>0</v>
      </c>
      <c r="X34" s="40">
        <f t="shared" si="1"/>
        <v>0</v>
      </c>
      <c r="Y34" s="40">
        <f t="shared" si="2"/>
        <v>0</v>
      </c>
      <c r="Z34" s="55"/>
      <c r="AA34" s="42" t="s">
        <v>49</v>
      </c>
    </row>
    <row r="35" spans="1:27" ht="183" customHeight="1" x14ac:dyDescent="0.25">
      <c r="A35" s="30">
        <v>2</v>
      </c>
      <c r="B35" s="30" t="s">
        <v>106</v>
      </c>
      <c r="C35" s="30">
        <v>11</v>
      </c>
      <c r="D35" s="52" t="s">
        <v>222</v>
      </c>
      <c r="E35" s="52" t="s">
        <v>223</v>
      </c>
      <c r="F35" s="32">
        <v>137</v>
      </c>
      <c r="G35" s="59">
        <v>15250</v>
      </c>
      <c r="H35" s="34" t="s">
        <v>224</v>
      </c>
      <c r="I35" s="35" t="s">
        <v>225</v>
      </c>
      <c r="J35" s="69" t="s">
        <v>226</v>
      </c>
      <c r="K35" s="35" t="s">
        <v>227</v>
      </c>
      <c r="L35" s="70">
        <v>1</v>
      </c>
      <c r="M35" s="87" t="s">
        <v>228</v>
      </c>
      <c r="N35" s="74" t="s">
        <v>229</v>
      </c>
      <c r="O35" s="36" t="s">
        <v>230</v>
      </c>
      <c r="P35" s="66" t="s">
        <v>231</v>
      </c>
      <c r="Q35" s="399" t="s">
        <v>658</v>
      </c>
      <c r="R35" s="51" t="s">
        <v>232</v>
      </c>
      <c r="S35" s="51" t="s">
        <v>233</v>
      </c>
      <c r="T35" s="83">
        <v>92605</v>
      </c>
      <c r="U35" s="59">
        <v>15250</v>
      </c>
      <c r="V35" s="59">
        <v>15250</v>
      </c>
      <c r="W35" s="88">
        <v>7686</v>
      </c>
      <c r="X35" s="40">
        <f t="shared" si="1"/>
        <v>0.504</v>
      </c>
      <c r="Y35" s="40">
        <f t="shared" si="2"/>
        <v>0.504</v>
      </c>
      <c r="Z35" s="41"/>
      <c r="AA35" s="42" t="s">
        <v>49</v>
      </c>
    </row>
    <row r="36" spans="1:27" ht="183" customHeight="1" x14ac:dyDescent="0.25">
      <c r="A36" s="30">
        <v>2</v>
      </c>
      <c r="B36" s="30" t="s">
        <v>106</v>
      </c>
      <c r="C36" s="30">
        <v>11</v>
      </c>
      <c r="D36" s="52" t="s">
        <v>222</v>
      </c>
      <c r="E36" s="52" t="s">
        <v>223</v>
      </c>
      <c r="F36" s="32">
        <v>137</v>
      </c>
      <c r="G36" s="59">
        <v>6100</v>
      </c>
      <c r="H36" s="34" t="s">
        <v>224</v>
      </c>
      <c r="I36" s="35" t="s">
        <v>225</v>
      </c>
      <c r="J36" s="69" t="s">
        <v>226</v>
      </c>
      <c r="K36" s="35" t="s">
        <v>227</v>
      </c>
      <c r="L36" s="70">
        <v>2</v>
      </c>
      <c r="M36" s="87" t="s">
        <v>234</v>
      </c>
      <c r="N36" s="74" t="s">
        <v>235</v>
      </c>
      <c r="O36" s="36" t="s">
        <v>230</v>
      </c>
      <c r="P36" s="66" t="s">
        <v>61</v>
      </c>
      <c r="Q36" s="399" t="s">
        <v>659</v>
      </c>
      <c r="R36" s="51" t="s">
        <v>232</v>
      </c>
      <c r="S36" s="51" t="s">
        <v>233</v>
      </c>
      <c r="T36" s="83">
        <v>92605</v>
      </c>
      <c r="U36" s="59">
        <v>6100</v>
      </c>
      <c r="V36" s="59">
        <v>6100</v>
      </c>
      <c r="W36" s="88">
        <v>2559</v>
      </c>
      <c r="X36" s="40">
        <f t="shared" si="1"/>
        <v>0.41950819672131145</v>
      </c>
      <c r="Y36" s="40">
        <f t="shared" si="2"/>
        <v>0.41950819672131145</v>
      </c>
      <c r="Z36" s="55"/>
      <c r="AA36" s="42" t="s">
        <v>49</v>
      </c>
    </row>
    <row r="37" spans="1:27" ht="183" customHeight="1" x14ac:dyDescent="0.25">
      <c r="A37" s="30">
        <v>2</v>
      </c>
      <c r="B37" s="30" t="s">
        <v>106</v>
      </c>
      <c r="C37" s="30">
        <v>11</v>
      </c>
      <c r="D37" s="52" t="s">
        <v>222</v>
      </c>
      <c r="E37" s="52" t="s">
        <v>223</v>
      </c>
      <c r="F37" s="32">
        <v>137</v>
      </c>
      <c r="G37" s="59">
        <v>210</v>
      </c>
      <c r="H37" s="34" t="s">
        <v>224</v>
      </c>
      <c r="I37" s="35" t="s">
        <v>225</v>
      </c>
      <c r="J37" s="69" t="s">
        <v>226</v>
      </c>
      <c r="K37" s="35" t="s">
        <v>227</v>
      </c>
      <c r="L37" s="70">
        <v>3</v>
      </c>
      <c r="M37" s="87" t="s">
        <v>236</v>
      </c>
      <c r="N37" s="74" t="s">
        <v>237</v>
      </c>
      <c r="O37" s="36" t="s">
        <v>238</v>
      </c>
      <c r="P37" s="66" t="s">
        <v>61</v>
      </c>
      <c r="Q37" s="398" t="s">
        <v>657</v>
      </c>
      <c r="R37" s="89" t="s">
        <v>232</v>
      </c>
      <c r="S37" s="89" t="s">
        <v>233</v>
      </c>
      <c r="T37" s="70">
        <v>92605</v>
      </c>
      <c r="U37" s="59">
        <v>210</v>
      </c>
      <c r="V37" s="59">
        <v>210</v>
      </c>
      <c r="W37" s="45">
        <v>151</v>
      </c>
      <c r="X37" s="40">
        <f t="shared" si="1"/>
        <v>0.71904761904761905</v>
      </c>
      <c r="Y37" s="40">
        <f t="shared" si="2"/>
        <v>0.71904761904761905</v>
      </c>
      <c r="Z37" s="41"/>
      <c r="AA37" s="42" t="s">
        <v>49</v>
      </c>
    </row>
    <row r="38" spans="1:27" ht="183" customHeight="1" x14ac:dyDescent="0.25">
      <c r="A38" s="30">
        <v>2</v>
      </c>
      <c r="B38" s="30" t="s">
        <v>106</v>
      </c>
      <c r="C38" s="30">
        <v>11</v>
      </c>
      <c r="D38" s="52" t="s">
        <v>222</v>
      </c>
      <c r="E38" s="52" t="s">
        <v>223</v>
      </c>
      <c r="F38" s="32">
        <v>137</v>
      </c>
      <c r="G38" s="59">
        <v>200</v>
      </c>
      <c r="H38" s="34" t="s">
        <v>224</v>
      </c>
      <c r="I38" s="35" t="s">
        <v>225</v>
      </c>
      <c r="J38" s="69" t="s">
        <v>226</v>
      </c>
      <c r="K38" s="35" t="s">
        <v>227</v>
      </c>
      <c r="L38" s="70">
        <v>4</v>
      </c>
      <c r="M38" s="90" t="s">
        <v>239</v>
      </c>
      <c r="N38" s="74" t="s">
        <v>240</v>
      </c>
      <c r="O38" s="61"/>
      <c r="P38" s="66" t="s">
        <v>61</v>
      </c>
      <c r="Q38" s="398" t="s">
        <v>657</v>
      </c>
      <c r="R38" s="89" t="s">
        <v>232</v>
      </c>
      <c r="S38" s="89" t="s">
        <v>233</v>
      </c>
      <c r="T38" s="70">
        <v>92605</v>
      </c>
      <c r="U38" s="59">
        <v>200</v>
      </c>
      <c r="V38" s="59">
        <v>200</v>
      </c>
      <c r="W38" s="45">
        <v>150</v>
      </c>
      <c r="X38" s="40">
        <f t="shared" si="1"/>
        <v>0.75</v>
      </c>
      <c r="Y38" s="40">
        <f t="shared" si="2"/>
        <v>0.75</v>
      </c>
      <c r="Z38" s="41"/>
      <c r="AA38" s="42" t="s">
        <v>49</v>
      </c>
    </row>
    <row r="39" spans="1:27" ht="183" customHeight="1" x14ac:dyDescent="0.25">
      <c r="A39" s="30">
        <v>2</v>
      </c>
      <c r="B39" s="30" t="s">
        <v>106</v>
      </c>
      <c r="C39" s="30">
        <v>11</v>
      </c>
      <c r="D39" s="52" t="s">
        <v>222</v>
      </c>
      <c r="E39" s="52" t="s">
        <v>223</v>
      </c>
      <c r="F39" s="32">
        <v>137</v>
      </c>
      <c r="G39" s="59">
        <v>8</v>
      </c>
      <c r="H39" s="34" t="s">
        <v>224</v>
      </c>
      <c r="I39" s="35" t="s">
        <v>225</v>
      </c>
      <c r="J39" s="69" t="s">
        <v>226</v>
      </c>
      <c r="K39" s="35" t="s">
        <v>225</v>
      </c>
      <c r="L39" s="70">
        <v>5</v>
      </c>
      <c r="M39" s="90" t="s">
        <v>241</v>
      </c>
      <c r="N39" s="74" t="s">
        <v>242</v>
      </c>
      <c r="O39" s="61"/>
      <c r="P39" s="61"/>
      <c r="Q39" s="398" t="s">
        <v>657</v>
      </c>
      <c r="R39" s="89" t="s">
        <v>232</v>
      </c>
      <c r="S39" s="89" t="s">
        <v>233</v>
      </c>
      <c r="T39" s="70">
        <v>92605</v>
      </c>
      <c r="U39" s="59">
        <v>8</v>
      </c>
      <c r="V39" s="59">
        <v>8</v>
      </c>
      <c r="W39" s="45">
        <v>21</v>
      </c>
      <c r="X39" s="40">
        <f t="shared" si="1"/>
        <v>2.625</v>
      </c>
      <c r="Y39" s="40">
        <f t="shared" si="2"/>
        <v>2.625</v>
      </c>
      <c r="Z39" s="44"/>
      <c r="AA39" s="42" t="s">
        <v>55</v>
      </c>
    </row>
    <row r="40" spans="1:27" ht="183" customHeight="1" x14ac:dyDescent="0.25">
      <c r="A40" s="30">
        <v>2</v>
      </c>
      <c r="B40" s="30" t="s">
        <v>106</v>
      </c>
      <c r="C40" s="30">
        <v>11</v>
      </c>
      <c r="D40" s="52" t="s">
        <v>222</v>
      </c>
      <c r="E40" s="52" t="s">
        <v>223</v>
      </c>
      <c r="F40" s="32">
        <v>137</v>
      </c>
      <c r="G40" s="59">
        <v>76</v>
      </c>
      <c r="H40" s="34" t="s">
        <v>224</v>
      </c>
      <c r="I40" s="35" t="s">
        <v>225</v>
      </c>
      <c r="J40" s="69" t="s">
        <v>226</v>
      </c>
      <c r="K40" s="35" t="s">
        <v>225</v>
      </c>
      <c r="L40" s="70">
        <v>6</v>
      </c>
      <c r="M40" s="90" t="s">
        <v>243</v>
      </c>
      <c r="N40" s="74" t="s">
        <v>244</v>
      </c>
      <c r="O40" s="61"/>
      <c r="P40" s="61"/>
      <c r="Q40" s="398" t="s">
        <v>657</v>
      </c>
      <c r="R40" s="89" t="s">
        <v>232</v>
      </c>
      <c r="S40" s="89" t="s">
        <v>233</v>
      </c>
      <c r="T40" s="70">
        <v>92605</v>
      </c>
      <c r="U40" s="59">
        <v>76</v>
      </c>
      <c r="V40" s="59">
        <v>76</v>
      </c>
      <c r="W40" s="45">
        <v>47</v>
      </c>
      <c r="X40" s="40">
        <f t="shared" si="1"/>
        <v>0.61842105263157898</v>
      </c>
      <c r="Y40" s="40">
        <f t="shared" si="2"/>
        <v>0.61842105263157898</v>
      </c>
      <c r="Z40" s="41"/>
      <c r="AA40" s="42" t="s">
        <v>49</v>
      </c>
    </row>
    <row r="41" spans="1:27" ht="135" x14ac:dyDescent="0.25">
      <c r="A41" s="65">
        <v>2</v>
      </c>
      <c r="B41" s="65" t="s">
        <v>245</v>
      </c>
      <c r="C41" s="65">
        <v>10</v>
      </c>
      <c r="D41" s="48" t="s">
        <v>246</v>
      </c>
      <c r="E41" s="48" t="s">
        <v>247</v>
      </c>
      <c r="F41" s="64">
        <v>149</v>
      </c>
      <c r="G41" s="65">
        <v>150</v>
      </c>
      <c r="H41" s="64" t="s">
        <v>248</v>
      </c>
      <c r="I41" s="35" t="s">
        <v>249</v>
      </c>
      <c r="J41" s="64" t="s">
        <v>250</v>
      </c>
      <c r="K41" s="35" t="s">
        <v>249</v>
      </c>
      <c r="L41" s="65">
        <v>1</v>
      </c>
      <c r="M41" s="91" t="s">
        <v>251</v>
      </c>
      <c r="N41" s="92" t="s">
        <v>252</v>
      </c>
      <c r="O41" s="36" t="s">
        <v>253</v>
      </c>
      <c r="P41" s="93" t="s">
        <v>61</v>
      </c>
      <c r="Q41" s="397" t="s">
        <v>668</v>
      </c>
      <c r="R41" s="64"/>
      <c r="S41" s="64"/>
      <c r="T41" s="64">
        <v>92605</v>
      </c>
      <c r="U41" s="64">
        <v>150</v>
      </c>
      <c r="V41" s="64">
        <v>150</v>
      </c>
      <c r="W41" s="86">
        <v>150</v>
      </c>
      <c r="X41" s="40">
        <f t="shared" si="1"/>
        <v>1</v>
      </c>
      <c r="Y41" s="40">
        <f t="shared" si="2"/>
        <v>1</v>
      </c>
      <c r="Z41" s="94"/>
      <c r="AA41" s="42" t="s">
        <v>55</v>
      </c>
    </row>
    <row r="42" spans="1:27" ht="90" x14ac:dyDescent="0.25">
      <c r="A42" s="30">
        <v>2</v>
      </c>
      <c r="B42" s="30" t="s">
        <v>92</v>
      </c>
      <c r="C42" s="30">
        <v>2</v>
      </c>
      <c r="D42" s="95" t="s">
        <v>254</v>
      </c>
      <c r="E42" s="95" t="s">
        <v>255</v>
      </c>
      <c r="F42" s="32">
        <v>199</v>
      </c>
      <c r="G42" s="32">
        <v>150</v>
      </c>
      <c r="H42" s="34" t="s">
        <v>248</v>
      </c>
      <c r="I42" s="35" t="s">
        <v>249</v>
      </c>
      <c r="J42" s="34" t="s">
        <v>250</v>
      </c>
      <c r="K42" s="35" t="s">
        <v>249</v>
      </c>
      <c r="L42" s="30">
        <v>2</v>
      </c>
      <c r="M42" s="91" t="s">
        <v>251</v>
      </c>
      <c r="N42" s="34" t="s">
        <v>256</v>
      </c>
      <c r="O42" s="96" t="s">
        <v>257</v>
      </c>
      <c r="P42" s="35" t="s">
        <v>61</v>
      </c>
      <c r="Q42" s="397" t="s">
        <v>668</v>
      </c>
      <c r="R42" s="35"/>
      <c r="S42" s="35"/>
      <c r="T42" s="38">
        <v>92605</v>
      </c>
      <c r="U42" s="38">
        <v>150</v>
      </c>
      <c r="V42" s="38">
        <v>150</v>
      </c>
      <c r="W42" s="86">
        <v>150</v>
      </c>
      <c r="X42" s="40">
        <f t="shared" si="1"/>
        <v>1</v>
      </c>
      <c r="Y42" s="40">
        <f t="shared" si="2"/>
        <v>1</v>
      </c>
      <c r="Z42" s="94"/>
      <c r="AA42" s="42" t="s">
        <v>55</v>
      </c>
    </row>
    <row r="43" spans="1:27" ht="180" x14ac:dyDescent="0.25">
      <c r="A43" s="70">
        <v>2</v>
      </c>
      <c r="B43" s="70" t="s">
        <v>92</v>
      </c>
      <c r="C43" s="70">
        <v>1</v>
      </c>
      <c r="D43" s="52" t="s">
        <v>258</v>
      </c>
      <c r="E43" s="52" t="s">
        <v>259</v>
      </c>
      <c r="F43" s="69">
        <v>198</v>
      </c>
      <c r="G43" s="70">
        <v>313</v>
      </c>
      <c r="H43" s="69" t="s">
        <v>260</v>
      </c>
      <c r="I43" s="52" t="s">
        <v>261</v>
      </c>
      <c r="J43" s="69" t="s">
        <v>250</v>
      </c>
      <c r="K43" s="52" t="s">
        <v>261</v>
      </c>
      <c r="L43" s="70">
        <v>1</v>
      </c>
      <c r="M43" s="91" t="s">
        <v>251</v>
      </c>
      <c r="N43" s="74" t="s">
        <v>262</v>
      </c>
      <c r="O43" s="52" t="s">
        <v>263</v>
      </c>
      <c r="P43" s="52" t="s">
        <v>61</v>
      </c>
      <c r="Q43" s="397" t="s">
        <v>669</v>
      </c>
      <c r="R43" s="52" t="s">
        <v>264</v>
      </c>
      <c r="S43" s="52" t="s">
        <v>265</v>
      </c>
      <c r="T43" s="69">
        <v>92605</v>
      </c>
      <c r="U43" s="69">
        <v>313</v>
      </c>
      <c r="V43" s="69">
        <v>313</v>
      </c>
      <c r="W43" s="86">
        <v>313</v>
      </c>
      <c r="X43" s="40">
        <f t="shared" si="1"/>
        <v>1</v>
      </c>
      <c r="Y43" s="40">
        <f t="shared" si="2"/>
        <v>1</v>
      </c>
      <c r="Z43" s="94"/>
      <c r="AA43" s="42" t="s">
        <v>55</v>
      </c>
    </row>
    <row r="44" spans="1:27" ht="150" x14ac:dyDescent="0.25">
      <c r="A44" s="97">
        <v>2</v>
      </c>
      <c r="B44" s="97" t="s">
        <v>106</v>
      </c>
      <c r="C44" s="97">
        <v>7</v>
      </c>
      <c r="D44" s="98" t="s">
        <v>266</v>
      </c>
      <c r="E44" s="98" t="s">
        <v>267</v>
      </c>
      <c r="F44" s="99">
        <v>133</v>
      </c>
      <c r="G44" s="100">
        <v>1500</v>
      </c>
      <c r="H44" s="99" t="s">
        <v>268</v>
      </c>
      <c r="I44" s="101" t="s">
        <v>269</v>
      </c>
      <c r="J44" s="99" t="s">
        <v>41</v>
      </c>
      <c r="K44" s="99" t="s">
        <v>270</v>
      </c>
      <c r="L44" s="97">
        <v>1</v>
      </c>
      <c r="M44" s="101" t="s">
        <v>271</v>
      </c>
      <c r="N44" s="102" t="s">
        <v>272</v>
      </c>
      <c r="O44" s="98"/>
      <c r="P44" s="98" t="s">
        <v>273</v>
      </c>
      <c r="Q44" s="98" t="s">
        <v>660</v>
      </c>
      <c r="R44" s="98" t="s">
        <v>274</v>
      </c>
      <c r="S44" s="98" t="s">
        <v>275</v>
      </c>
      <c r="T44" s="64">
        <v>92605</v>
      </c>
      <c r="U44" s="103">
        <v>1500</v>
      </c>
      <c r="V44" s="103">
        <v>1500</v>
      </c>
      <c r="W44" s="104">
        <v>607</v>
      </c>
      <c r="X44" s="40">
        <f t="shared" si="1"/>
        <v>0.40466666666666667</v>
      </c>
      <c r="Y44" s="40">
        <f t="shared" si="2"/>
        <v>0.40466666666666667</v>
      </c>
      <c r="Z44" s="105"/>
      <c r="AA44" s="106" t="s">
        <v>49</v>
      </c>
    </row>
    <row r="45" spans="1:27" ht="93" customHeight="1" x14ac:dyDescent="0.25">
      <c r="A45" s="107">
        <v>1</v>
      </c>
      <c r="B45" s="107" t="s">
        <v>276</v>
      </c>
      <c r="C45" s="107">
        <v>1</v>
      </c>
      <c r="D45" s="108" t="s">
        <v>277</v>
      </c>
      <c r="E45" s="108" t="s">
        <v>278</v>
      </c>
      <c r="F45" s="107">
        <v>46</v>
      </c>
      <c r="G45" s="109" t="s">
        <v>279</v>
      </c>
      <c r="H45" s="110" t="s">
        <v>280</v>
      </c>
      <c r="I45" s="108" t="s">
        <v>281</v>
      </c>
      <c r="J45" s="110" t="s">
        <v>282</v>
      </c>
      <c r="K45" s="108" t="s">
        <v>283</v>
      </c>
      <c r="L45" s="111">
        <v>1</v>
      </c>
      <c r="M45" s="112" t="s">
        <v>284</v>
      </c>
      <c r="N45" s="113" t="s">
        <v>285</v>
      </c>
      <c r="O45" s="112" t="s">
        <v>286</v>
      </c>
      <c r="P45" s="108" t="s">
        <v>287</v>
      </c>
      <c r="Q45" s="108" t="s">
        <v>288</v>
      </c>
      <c r="R45" s="114" t="s">
        <v>289</v>
      </c>
      <c r="S45" s="115" t="s">
        <v>290</v>
      </c>
      <c r="T45" s="116">
        <v>1</v>
      </c>
      <c r="U45" s="116">
        <v>1</v>
      </c>
      <c r="V45" s="117">
        <v>0.25</v>
      </c>
      <c r="W45" s="118"/>
      <c r="X45" s="119">
        <f>+W45/T45</f>
        <v>0</v>
      </c>
      <c r="Y45" s="119">
        <f>+W45/U45</f>
        <v>0</v>
      </c>
      <c r="Z45" s="120"/>
      <c r="AA45" s="121" t="s">
        <v>49</v>
      </c>
    </row>
    <row r="46" spans="1:27" ht="89.25" x14ac:dyDescent="0.25">
      <c r="A46" s="107">
        <v>1</v>
      </c>
      <c r="B46" s="107" t="s">
        <v>276</v>
      </c>
      <c r="C46" s="107">
        <v>2</v>
      </c>
      <c r="D46" s="108" t="s">
        <v>291</v>
      </c>
      <c r="E46" s="108" t="s">
        <v>292</v>
      </c>
      <c r="F46" s="107">
        <v>49</v>
      </c>
      <c r="G46" s="109" t="s">
        <v>293</v>
      </c>
      <c r="H46" s="110" t="s">
        <v>280</v>
      </c>
      <c r="I46" s="108" t="s">
        <v>281</v>
      </c>
      <c r="J46" s="110" t="s">
        <v>282</v>
      </c>
      <c r="K46" s="108" t="s">
        <v>283</v>
      </c>
      <c r="L46" s="111">
        <v>2</v>
      </c>
      <c r="M46" s="112" t="s">
        <v>284</v>
      </c>
      <c r="N46" s="122" t="s">
        <v>294</v>
      </c>
      <c r="O46" s="112" t="s">
        <v>295</v>
      </c>
      <c r="P46" s="108" t="s">
        <v>296</v>
      </c>
      <c r="Q46" s="108" t="s">
        <v>288</v>
      </c>
      <c r="R46" s="114" t="s">
        <v>297</v>
      </c>
      <c r="S46" s="114" t="s">
        <v>298</v>
      </c>
      <c r="T46" s="116">
        <v>1</v>
      </c>
      <c r="U46" s="116">
        <v>1</v>
      </c>
      <c r="V46" s="117">
        <v>0.25</v>
      </c>
      <c r="W46" s="118"/>
      <c r="X46" s="123">
        <f>+W46/T46</f>
        <v>0</v>
      </c>
      <c r="Y46" s="119">
        <f>+W46/U46</f>
        <v>0</v>
      </c>
      <c r="Z46" s="120"/>
      <c r="AA46" s="121" t="s">
        <v>49</v>
      </c>
    </row>
    <row r="47" spans="1:27" ht="128.25" x14ac:dyDescent="0.25">
      <c r="A47" s="107">
        <v>1</v>
      </c>
      <c r="B47" s="107" t="s">
        <v>276</v>
      </c>
      <c r="C47" s="107">
        <v>3</v>
      </c>
      <c r="D47" s="108" t="s">
        <v>299</v>
      </c>
      <c r="E47" s="108" t="s">
        <v>300</v>
      </c>
      <c r="F47" s="107">
        <v>50</v>
      </c>
      <c r="G47" s="109" t="s">
        <v>301</v>
      </c>
      <c r="H47" s="110" t="s">
        <v>280</v>
      </c>
      <c r="I47" s="108" t="s">
        <v>281</v>
      </c>
      <c r="J47" s="110" t="s">
        <v>282</v>
      </c>
      <c r="K47" s="108" t="s">
        <v>283</v>
      </c>
      <c r="L47" s="111">
        <v>3</v>
      </c>
      <c r="M47" s="112" t="s">
        <v>284</v>
      </c>
      <c r="N47" s="122" t="s">
        <v>302</v>
      </c>
      <c r="O47" s="124" t="s">
        <v>303</v>
      </c>
      <c r="P47" s="108" t="s">
        <v>304</v>
      </c>
      <c r="Q47" s="108" t="s">
        <v>665</v>
      </c>
      <c r="R47" s="114" t="s">
        <v>305</v>
      </c>
      <c r="S47" s="114" t="s">
        <v>306</v>
      </c>
      <c r="T47" s="125">
        <v>1</v>
      </c>
      <c r="U47" s="125">
        <v>1</v>
      </c>
      <c r="V47" s="125">
        <v>1</v>
      </c>
      <c r="W47" s="126"/>
      <c r="X47" s="123">
        <f t="shared" ref="X47:X64" si="3">+W47/T47</f>
        <v>0</v>
      </c>
      <c r="Y47" s="119">
        <f t="shared" ref="Y47" si="4">+W47/U47</f>
        <v>0</v>
      </c>
      <c r="Z47" s="127"/>
      <c r="AA47" s="121" t="s">
        <v>55</v>
      </c>
    </row>
    <row r="48" spans="1:27" ht="127.5" x14ac:dyDescent="0.25">
      <c r="A48" s="107">
        <v>1</v>
      </c>
      <c r="B48" s="107" t="s">
        <v>276</v>
      </c>
      <c r="C48" s="107">
        <v>4</v>
      </c>
      <c r="D48" s="108" t="s">
        <v>307</v>
      </c>
      <c r="E48" s="108" t="s">
        <v>308</v>
      </c>
      <c r="F48" s="107">
        <v>51</v>
      </c>
      <c r="G48" s="109" t="s">
        <v>309</v>
      </c>
      <c r="H48" s="110" t="s">
        <v>280</v>
      </c>
      <c r="I48" s="108" t="s">
        <v>281</v>
      </c>
      <c r="J48" s="110" t="s">
        <v>282</v>
      </c>
      <c r="K48" s="108" t="s">
        <v>283</v>
      </c>
      <c r="L48" s="111">
        <v>4</v>
      </c>
      <c r="M48" s="112" t="s">
        <v>284</v>
      </c>
      <c r="N48" s="122" t="s">
        <v>310</v>
      </c>
      <c r="O48" s="112" t="s">
        <v>311</v>
      </c>
      <c r="P48" s="108" t="s">
        <v>296</v>
      </c>
      <c r="Q48" s="108" t="s">
        <v>288</v>
      </c>
      <c r="R48" s="114" t="s">
        <v>289</v>
      </c>
      <c r="S48" s="115" t="s">
        <v>312</v>
      </c>
      <c r="T48" s="116">
        <v>1</v>
      </c>
      <c r="U48" s="116">
        <v>1</v>
      </c>
      <c r="V48" s="117">
        <v>0.25</v>
      </c>
      <c r="W48" s="118"/>
      <c r="X48" s="123">
        <f t="shared" si="3"/>
        <v>0</v>
      </c>
      <c r="Y48" s="123">
        <f>+W48/U48</f>
        <v>0</v>
      </c>
      <c r="Z48" s="120"/>
      <c r="AA48" s="121" t="s">
        <v>49</v>
      </c>
    </row>
    <row r="49" spans="1:27" ht="114.75" x14ac:dyDescent="0.25">
      <c r="A49" s="107">
        <v>1</v>
      </c>
      <c r="B49" s="107" t="s">
        <v>276</v>
      </c>
      <c r="C49" s="107">
        <v>5</v>
      </c>
      <c r="D49" s="108" t="s">
        <v>313</v>
      </c>
      <c r="E49" s="108" t="s">
        <v>314</v>
      </c>
      <c r="F49" s="107">
        <v>52</v>
      </c>
      <c r="G49" s="109" t="s">
        <v>315</v>
      </c>
      <c r="H49" s="128" t="s">
        <v>280</v>
      </c>
      <c r="I49" s="108" t="s">
        <v>281</v>
      </c>
      <c r="J49" s="128" t="s">
        <v>316</v>
      </c>
      <c r="K49" s="108" t="s">
        <v>283</v>
      </c>
      <c r="L49" s="107">
        <v>5</v>
      </c>
      <c r="M49" s="129" t="s">
        <v>317</v>
      </c>
      <c r="N49" s="107" t="s">
        <v>318</v>
      </c>
      <c r="O49" s="108" t="s">
        <v>319</v>
      </c>
      <c r="P49" s="108" t="s">
        <v>320</v>
      </c>
      <c r="Q49" s="108" t="s">
        <v>661</v>
      </c>
      <c r="R49" s="114" t="s">
        <v>322</v>
      </c>
      <c r="S49" s="114" t="s">
        <v>323</v>
      </c>
      <c r="T49" s="107">
        <v>8</v>
      </c>
      <c r="U49" s="107">
        <v>8</v>
      </c>
      <c r="V49" s="107">
        <v>8</v>
      </c>
      <c r="W49" s="130"/>
      <c r="X49" s="123">
        <f>+W49/V49</f>
        <v>0</v>
      </c>
      <c r="Y49" s="123">
        <f t="shared" ref="Y49:Y64" si="5">+W49/U49</f>
        <v>0</v>
      </c>
      <c r="Z49" s="131"/>
      <c r="AA49" s="107" t="s">
        <v>324</v>
      </c>
    </row>
    <row r="50" spans="1:27" ht="89.25" x14ac:dyDescent="0.25">
      <c r="A50" s="107">
        <v>1</v>
      </c>
      <c r="B50" s="107" t="s">
        <v>325</v>
      </c>
      <c r="C50" s="107">
        <v>6</v>
      </c>
      <c r="D50" s="108" t="s">
        <v>326</v>
      </c>
      <c r="E50" s="108" t="s">
        <v>327</v>
      </c>
      <c r="F50" s="107">
        <v>53</v>
      </c>
      <c r="G50" s="108" t="s">
        <v>328</v>
      </c>
      <c r="H50" s="128" t="s">
        <v>280</v>
      </c>
      <c r="I50" s="108" t="s">
        <v>281</v>
      </c>
      <c r="J50" s="128" t="s">
        <v>316</v>
      </c>
      <c r="K50" s="108" t="s">
        <v>283</v>
      </c>
      <c r="L50" s="107">
        <v>6</v>
      </c>
      <c r="M50" s="108" t="s">
        <v>329</v>
      </c>
      <c r="N50" s="107" t="s">
        <v>330</v>
      </c>
      <c r="O50" s="108" t="s">
        <v>331</v>
      </c>
      <c r="P50" s="108" t="s">
        <v>332</v>
      </c>
      <c r="Q50" s="108" t="s">
        <v>665</v>
      </c>
      <c r="R50" s="108" t="s">
        <v>333</v>
      </c>
      <c r="S50" s="108" t="s">
        <v>334</v>
      </c>
      <c r="T50" s="107">
        <v>1</v>
      </c>
      <c r="U50" s="107">
        <v>1</v>
      </c>
      <c r="V50" s="107">
        <v>1</v>
      </c>
      <c r="W50" s="130"/>
      <c r="X50" s="123">
        <f t="shared" si="3"/>
        <v>0</v>
      </c>
      <c r="Y50" s="123">
        <f t="shared" si="5"/>
        <v>0</v>
      </c>
      <c r="Z50" s="132"/>
      <c r="AA50" s="133" t="s">
        <v>55</v>
      </c>
    </row>
    <row r="51" spans="1:27" ht="153" x14ac:dyDescent="0.25">
      <c r="A51" s="107">
        <v>1</v>
      </c>
      <c r="B51" s="107" t="s">
        <v>325</v>
      </c>
      <c r="C51" s="107">
        <v>7</v>
      </c>
      <c r="D51" s="108" t="s">
        <v>335</v>
      </c>
      <c r="E51" s="108" t="s">
        <v>336</v>
      </c>
      <c r="F51" s="107">
        <v>54</v>
      </c>
      <c r="G51" s="109" t="s">
        <v>337</v>
      </c>
      <c r="H51" s="128" t="s">
        <v>280</v>
      </c>
      <c r="I51" s="108" t="s">
        <v>281</v>
      </c>
      <c r="J51" s="128" t="s">
        <v>282</v>
      </c>
      <c r="K51" s="108" t="s">
        <v>283</v>
      </c>
      <c r="L51" s="107">
        <v>7</v>
      </c>
      <c r="M51" s="108" t="s">
        <v>329</v>
      </c>
      <c r="N51" s="107" t="s">
        <v>338</v>
      </c>
      <c r="O51" s="108" t="s">
        <v>339</v>
      </c>
      <c r="P51" s="108" t="s">
        <v>340</v>
      </c>
      <c r="Q51" s="108" t="s">
        <v>341</v>
      </c>
      <c r="R51" s="108" t="s">
        <v>342</v>
      </c>
      <c r="S51" s="108" t="s">
        <v>343</v>
      </c>
      <c r="T51" s="107">
        <v>26</v>
      </c>
      <c r="U51" s="107">
        <v>26</v>
      </c>
      <c r="V51" s="107">
        <v>6</v>
      </c>
      <c r="W51" s="130"/>
      <c r="X51" s="123">
        <f t="shared" si="3"/>
        <v>0</v>
      </c>
      <c r="Y51" s="123">
        <f t="shared" si="5"/>
        <v>0</v>
      </c>
      <c r="Z51" s="134"/>
      <c r="AA51" s="133" t="s">
        <v>49</v>
      </c>
    </row>
    <row r="52" spans="1:27" ht="153" x14ac:dyDescent="0.25">
      <c r="A52" s="107">
        <v>1</v>
      </c>
      <c r="B52" s="107" t="s">
        <v>325</v>
      </c>
      <c r="C52" s="107">
        <v>8</v>
      </c>
      <c r="D52" s="108" t="s">
        <v>335</v>
      </c>
      <c r="E52" s="108" t="s">
        <v>336</v>
      </c>
      <c r="F52" s="107">
        <v>54</v>
      </c>
      <c r="G52" s="109" t="s">
        <v>337</v>
      </c>
      <c r="H52" s="128" t="s">
        <v>280</v>
      </c>
      <c r="I52" s="108" t="s">
        <v>281</v>
      </c>
      <c r="J52" s="128" t="s">
        <v>282</v>
      </c>
      <c r="K52" s="108" t="s">
        <v>283</v>
      </c>
      <c r="L52" s="107">
        <v>8</v>
      </c>
      <c r="M52" s="108" t="s">
        <v>329</v>
      </c>
      <c r="N52" s="107" t="s">
        <v>344</v>
      </c>
      <c r="O52" s="108" t="s">
        <v>339</v>
      </c>
      <c r="P52" s="108" t="s">
        <v>345</v>
      </c>
      <c r="Q52" s="108" t="s">
        <v>665</v>
      </c>
      <c r="R52" s="108" t="s">
        <v>346</v>
      </c>
      <c r="S52" s="108" t="s">
        <v>347</v>
      </c>
      <c r="T52" s="107">
        <v>52</v>
      </c>
      <c r="U52" s="107">
        <v>52</v>
      </c>
      <c r="V52" s="107">
        <v>12</v>
      </c>
      <c r="W52" s="130"/>
      <c r="X52" s="123">
        <f t="shared" si="3"/>
        <v>0</v>
      </c>
      <c r="Y52" s="123">
        <f t="shared" si="5"/>
        <v>0</v>
      </c>
      <c r="Z52" s="134"/>
      <c r="AA52" s="133" t="s">
        <v>49</v>
      </c>
    </row>
    <row r="53" spans="1:27" ht="153" x14ac:dyDescent="0.25">
      <c r="A53" s="107">
        <v>1</v>
      </c>
      <c r="B53" s="107" t="s">
        <v>325</v>
      </c>
      <c r="C53" s="107">
        <v>9</v>
      </c>
      <c r="D53" s="108" t="s">
        <v>348</v>
      </c>
      <c r="E53" s="108" t="s">
        <v>349</v>
      </c>
      <c r="F53" s="107">
        <v>55</v>
      </c>
      <c r="G53" s="109" t="s">
        <v>350</v>
      </c>
      <c r="H53" s="128" t="s">
        <v>280</v>
      </c>
      <c r="I53" s="108" t="s">
        <v>281</v>
      </c>
      <c r="J53" s="128" t="s">
        <v>282</v>
      </c>
      <c r="K53" s="108" t="s">
        <v>283</v>
      </c>
      <c r="L53" s="107">
        <v>9</v>
      </c>
      <c r="M53" s="108" t="s">
        <v>329</v>
      </c>
      <c r="N53" s="107" t="s">
        <v>351</v>
      </c>
      <c r="O53" s="108" t="s">
        <v>352</v>
      </c>
      <c r="P53" s="108" t="s">
        <v>332</v>
      </c>
      <c r="Q53" s="108" t="s">
        <v>665</v>
      </c>
      <c r="R53" s="108" t="s">
        <v>353</v>
      </c>
      <c r="S53" s="108" t="s">
        <v>354</v>
      </c>
      <c r="T53" s="107">
        <v>100</v>
      </c>
      <c r="U53" s="107">
        <v>100</v>
      </c>
      <c r="V53" s="107">
        <v>25</v>
      </c>
      <c r="W53" s="130"/>
      <c r="X53" s="123">
        <f t="shared" si="3"/>
        <v>0</v>
      </c>
      <c r="Y53" s="123">
        <f t="shared" si="5"/>
        <v>0</v>
      </c>
      <c r="Z53" s="134"/>
      <c r="AA53" s="133" t="s">
        <v>324</v>
      </c>
    </row>
    <row r="54" spans="1:27" ht="216.75" x14ac:dyDescent="0.25">
      <c r="A54" s="107">
        <v>1</v>
      </c>
      <c r="B54" s="107" t="s">
        <v>325</v>
      </c>
      <c r="C54" s="107">
        <v>10</v>
      </c>
      <c r="D54" s="108" t="s">
        <v>355</v>
      </c>
      <c r="E54" s="108" t="s">
        <v>356</v>
      </c>
      <c r="F54" s="107">
        <v>56</v>
      </c>
      <c r="G54" s="109" t="s">
        <v>357</v>
      </c>
      <c r="H54" s="128" t="s">
        <v>280</v>
      </c>
      <c r="I54" s="108" t="s">
        <v>281</v>
      </c>
      <c r="J54" s="128" t="s">
        <v>282</v>
      </c>
      <c r="K54" s="108" t="s">
        <v>283</v>
      </c>
      <c r="L54" s="107">
        <v>10</v>
      </c>
      <c r="M54" s="108" t="s">
        <v>329</v>
      </c>
      <c r="N54" s="107" t="s">
        <v>358</v>
      </c>
      <c r="O54" s="108" t="s">
        <v>359</v>
      </c>
      <c r="P54" s="108" t="s">
        <v>360</v>
      </c>
      <c r="Q54" s="108" t="s">
        <v>666</v>
      </c>
      <c r="R54" s="108" t="s">
        <v>361</v>
      </c>
      <c r="S54" s="108" t="s">
        <v>362</v>
      </c>
      <c r="T54" s="107">
        <v>1</v>
      </c>
      <c r="U54" s="107">
        <v>1</v>
      </c>
      <c r="V54" s="107">
        <v>1</v>
      </c>
      <c r="W54" s="130"/>
      <c r="X54" s="123">
        <f t="shared" si="3"/>
        <v>0</v>
      </c>
      <c r="Y54" s="123">
        <f t="shared" si="5"/>
        <v>0</v>
      </c>
      <c r="Z54" s="135"/>
      <c r="AA54" s="133" t="s">
        <v>55</v>
      </c>
    </row>
    <row r="55" spans="1:27" ht="102" x14ac:dyDescent="0.25">
      <c r="A55" s="107">
        <v>1</v>
      </c>
      <c r="B55" s="107" t="s">
        <v>325</v>
      </c>
      <c r="C55" s="107">
        <v>11</v>
      </c>
      <c r="D55" s="108" t="s">
        <v>363</v>
      </c>
      <c r="E55" s="108" t="s">
        <v>364</v>
      </c>
      <c r="F55" s="107">
        <v>57</v>
      </c>
      <c r="G55" s="109" t="s">
        <v>365</v>
      </c>
      <c r="H55" s="128" t="s">
        <v>280</v>
      </c>
      <c r="I55" s="108" t="s">
        <v>281</v>
      </c>
      <c r="J55" s="128" t="s">
        <v>282</v>
      </c>
      <c r="K55" s="108" t="s">
        <v>283</v>
      </c>
      <c r="L55" s="107">
        <v>11</v>
      </c>
      <c r="M55" s="108" t="s">
        <v>329</v>
      </c>
      <c r="N55" s="107" t="s">
        <v>118</v>
      </c>
      <c r="O55" s="108" t="s">
        <v>366</v>
      </c>
      <c r="P55" s="108" t="s">
        <v>367</v>
      </c>
      <c r="Q55" s="108" t="s">
        <v>670</v>
      </c>
      <c r="R55" s="108" t="s">
        <v>368</v>
      </c>
      <c r="S55" s="108" t="s">
        <v>369</v>
      </c>
      <c r="T55" s="107">
        <v>100</v>
      </c>
      <c r="U55" s="107">
        <v>100</v>
      </c>
      <c r="V55" s="107">
        <v>25</v>
      </c>
      <c r="W55" s="136"/>
      <c r="X55" s="123">
        <f t="shared" si="3"/>
        <v>0</v>
      </c>
      <c r="Y55" s="123">
        <f t="shared" si="5"/>
        <v>0</v>
      </c>
      <c r="Z55" s="134"/>
      <c r="AA55" s="133" t="s">
        <v>324</v>
      </c>
    </row>
    <row r="56" spans="1:27" ht="102" x14ac:dyDescent="0.25">
      <c r="A56" s="107">
        <v>1</v>
      </c>
      <c r="B56" s="125" t="s">
        <v>370</v>
      </c>
      <c r="C56" s="125">
        <v>12</v>
      </c>
      <c r="D56" s="112" t="s">
        <v>371</v>
      </c>
      <c r="E56" s="137" t="s">
        <v>372</v>
      </c>
      <c r="F56" s="107">
        <v>58</v>
      </c>
      <c r="G56" s="138" t="s">
        <v>373</v>
      </c>
      <c r="H56" s="110" t="s">
        <v>280</v>
      </c>
      <c r="I56" s="112" t="s">
        <v>281</v>
      </c>
      <c r="J56" s="110" t="s">
        <v>282</v>
      </c>
      <c r="K56" s="112" t="s">
        <v>283</v>
      </c>
      <c r="L56" s="125">
        <v>12</v>
      </c>
      <c r="M56" s="112" t="s">
        <v>374</v>
      </c>
      <c r="N56" s="125" t="s">
        <v>375</v>
      </c>
      <c r="O56" s="112" t="s">
        <v>376</v>
      </c>
      <c r="P56" s="112" t="s">
        <v>377</v>
      </c>
      <c r="Q56" s="112" t="s">
        <v>662</v>
      </c>
      <c r="R56" s="112" t="s">
        <v>378</v>
      </c>
      <c r="S56" s="112" t="s">
        <v>379</v>
      </c>
      <c r="T56" s="107">
        <v>2</v>
      </c>
      <c r="U56" s="107">
        <v>2</v>
      </c>
      <c r="V56" s="107">
        <v>1</v>
      </c>
      <c r="W56" s="136"/>
      <c r="X56" s="123">
        <f t="shared" si="3"/>
        <v>0</v>
      </c>
      <c r="Y56" s="123">
        <f t="shared" si="5"/>
        <v>0</v>
      </c>
      <c r="Z56" s="131"/>
      <c r="AA56" s="139" t="s">
        <v>324</v>
      </c>
    </row>
    <row r="57" spans="1:27" ht="127.5" x14ac:dyDescent="0.25">
      <c r="A57" s="107">
        <v>1</v>
      </c>
      <c r="B57" s="107" t="s">
        <v>370</v>
      </c>
      <c r="C57" s="107">
        <v>13</v>
      </c>
      <c r="D57" s="108" t="s">
        <v>380</v>
      </c>
      <c r="E57" s="108" t="s">
        <v>381</v>
      </c>
      <c r="F57" s="107">
        <v>59</v>
      </c>
      <c r="G57" s="108" t="s">
        <v>382</v>
      </c>
      <c r="H57" s="128" t="s">
        <v>280</v>
      </c>
      <c r="I57" s="108" t="s">
        <v>281</v>
      </c>
      <c r="J57" s="128" t="s">
        <v>282</v>
      </c>
      <c r="K57" s="108" t="s">
        <v>283</v>
      </c>
      <c r="L57" s="107">
        <v>13</v>
      </c>
      <c r="M57" s="108" t="s">
        <v>383</v>
      </c>
      <c r="N57" s="107" t="s">
        <v>384</v>
      </c>
      <c r="O57" s="108" t="s">
        <v>385</v>
      </c>
      <c r="P57" s="108" t="s">
        <v>386</v>
      </c>
      <c r="Q57" s="108" t="s">
        <v>665</v>
      </c>
      <c r="R57" s="108" t="s">
        <v>386</v>
      </c>
      <c r="S57" s="108" t="s">
        <v>387</v>
      </c>
      <c r="T57" s="107">
        <v>4</v>
      </c>
      <c r="U57" s="107">
        <v>4</v>
      </c>
      <c r="V57" s="107">
        <v>1</v>
      </c>
      <c r="W57" s="136"/>
      <c r="X57" s="123">
        <f t="shared" si="3"/>
        <v>0</v>
      </c>
      <c r="Y57" s="123">
        <f t="shared" si="5"/>
        <v>0</v>
      </c>
      <c r="Z57" s="134"/>
      <c r="AA57" s="140" t="s">
        <v>55</v>
      </c>
    </row>
    <row r="58" spans="1:27" ht="114.75" x14ac:dyDescent="0.25">
      <c r="A58" s="107">
        <v>1</v>
      </c>
      <c r="B58" s="107" t="s">
        <v>245</v>
      </c>
      <c r="C58" s="107">
        <v>14</v>
      </c>
      <c r="D58" s="108" t="s">
        <v>388</v>
      </c>
      <c r="E58" s="108" t="s">
        <v>389</v>
      </c>
      <c r="F58" s="107">
        <v>60</v>
      </c>
      <c r="G58" s="108" t="s">
        <v>390</v>
      </c>
      <c r="H58" s="128" t="s">
        <v>280</v>
      </c>
      <c r="I58" s="108" t="s">
        <v>281</v>
      </c>
      <c r="J58" s="128" t="s">
        <v>282</v>
      </c>
      <c r="K58" s="108" t="s">
        <v>283</v>
      </c>
      <c r="L58" s="107">
        <v>14</v>
      </c>
      <c r="M58" s="108" t="s">
        <v>383</v>
      </c>
      <c r="N58" s="107" t="s">
        <v>391</v>
      </c>
      <c r="O58" s="141" t="s">
        <v>392</v>
      </c>
      <c r="P58" s="108" t="s">
        <v>393</v>
      </c>
      <c r="Q58" s="108" t="s">
        <v>665</v>
      </c>
      <c r="R58" s="108" t="s">
        <v>394</v>
      </c>
      <c r="S58" s="108" t="s">
        <v>395</v>
      </c>
      <c r="T58" s="107">
        <v>4</v>
      </c>
      <c r="U58" s="107">
        <v>4</v>
      </c>
      <c r="V58" s="107">
        <v>1</v>
      </c>
      <c r="W58" s="107"/>
      <c r="X58" s="123">
        <f t="shared" si="3"/>
        <v>0</v>
      </c>
      <c r="Y58" s="123">
        <f t="shared" si="5"/>
        <v>0</v>
      </c>
      <c r="Z58" s="134"/>
      <c r="AA58" s="140" t="s">
        <v>55</v>
      </c>
    </row>
    <row r="59" spans="1:27" ht="127.5" x14ac:dyDescent="0.25">
      <c r="A59" s="107">
        <v>1</v>
      </c>
      <c r="B59" s="107" t="s">
        <v>245</v>
      </c>
      <c r="C59" s="107">
        <v>15</v>
      </c>
      <c r="D59" s="108" t="s">
        <v>396</v>
      </c>
      <c r="E59" s="108" t="s">
        <v>397</v>
      </c>
      <c r="F59" s="107">
        <v>61</v>
      </c>
      <c r="G59" s="108" t="s">
        <v>398</v>
      </c>
      <c r="H59" s="128" t="s">
        <v>280</v>
      </c>
      <c r="I59" s="108" t="s">
        <v>281</v>
      </c>
      <c r="J59" s="128" t="s">
        <v>282</v>
      </c>
      <c r="K59" s="108" t="s">
        <v>283</v>
      </c>
      <c r="L59" s="107">
        <v>15</v>
      </c>
      <c r="M59" s="108" t="s">
        <v>383</v>
      </c>
      <c r="N59" s="107" t="s">
        <v>399</v>
      </c>
      <c r="O59" s="141" t="s">
        <v>400</v>
      </c>
      <c r="P59" s="108" t="s">
        <v>401</v>
      </c>
      <c r="Q59" s="108" t="s">
        <v>665</v>
      </c>
      <c r="R59" s="108" t="s">
        <v>402</v>
      </c>
      <c r="S59" s="108" t="s">
        <v>403</v>
      </c>
      <c r="T59" s="107">
        <v>1</v>
      </c>
      <c r="U59" s="107">
        <v>1</v>
      </c>
      <c r="V59" s="107">
        <v>1</v>
      </c>
      <c r="W59" s="107"/>
      <c r="X59" s="123">
        <f t="shared" si="3"/>
        <v>0</v>
      </c>
      <c r="Y59" s="123">
        <f t="shared" si="5"/>
        <v>0</v>
      </c>
      <c r="Z59" s="135"/>
      <c r="AA59" s="140" t="s">
        <v>55</v>
      </c>
    </row>
    <row r="60" spans="1:27" ht="127.5" x14ac:dyDescent="0.25">
      <c r="A60" s="107">
        <v>1</v>
      </c>
      <c r="B60" s="107" t="s">
        <v>245</v>
      </c>
      <c r="C60" s="107">
        <v>16</v>
      </c>
      <c r="D60" s="108" t="s">
        <v>404</v>
      </c>
      <c r="E60" s="108" t="s">
        <v>405</v>
      </c>
      <c r="F60" s="107">
        <v>62</v>
      </c>
      <c r="G60" s="108" t="s">
        <v>406</v>
      </c>
      <c r="H60" s="128" t="s">
        <v>280</v>
      </c>
      <c r="I60" s="108" t="s">
        <v>281</v>
      </c>
      <c r="J60" s="128" t="s">
        <v>282</v>
      </c>
      <c r="K60" s="108" t="s">
        <v>283</v>
      </c>
      <c r="L60" s="107">
        <v>16</v>
      </c>
      <c r="M60" s="108" t="s">
        <v>383</v>
      </c>
      <c r="N60" s="107" t="s">
        <v>407</v>
      </c>
      <c r="O60" s="141" t="s">
        <v>408</v>
      </c>
      <c r="P60" s="108" t="s">
        <v>386</v>
      </c>
      <c r="Q60" s="108" t="s">
        <v>663</v>
      </c>
      <c r="R60" s="108" t="s">
        <v>386</v>
      </c>
      <c r="S60" s="108" t="s">
        <v>409</v>
      </c>
      <c r="T60" s="107">
        <v>4</v>
      </c>
      <c r="U60" s="107">
        <v>4</v>
      </c>
      <c r="V60" s="107">
        <v>1</v>
      </c>
      <c r="W60" s="107"/>
      <c r="X60" s="123">
        <f t="shared" si="3"/>
        <v>0</v>
      </c>
      <c r="Y60" s="123">
        <f t="shared" si="5"/>
        <v>0</v>
      </c>
      <c r="Z60" s="134"/>
      <c r="AA60" s="140" t="s">
        <v>49</v>
      </c>
    </row>
    <row r="61" spans="1:27" ht="127.5" x14ac:dyDescent="0.25">
      <c r="A61" s="107">
        <v>1</v>
      </c>
      <c r="B61" s="107" t="s">
        <v>410</v>
      </c>
      <c r="C61" s="107">
        <v>17</v>
      </c>
      <c r="D61" s="108" t="s">
        <v>411</v>
      </c>
      <c r="E61" s="108" t="s">
        <v>412</v>
      </c>
      <c r="F61" s="107">
        <v>63</v>
      </c>
      <c r="G61" s="108" t="s">
        <v>413</v>
      </c>
      <c r="H61" s="128" t="s">
        <v>280</v>
      </c>
      <c r="I61" s="108" t="s">
        <v>281</v>
      </c>
      <c r="J61" s="128" t="s">
        <v>282</v>
      </c>
      <c r="K61" s="108" t="s">
        <v>283</v>
      </c>
      <c r="L61" s="107">
        <v>17</v>
      </c>
      <c r="M61" s="108" t="s">
        <v>383</v>
      </c>
      <c r="N61" s="107" t="s">
        <v>414</v>
      </c>
      <c r="O61" s="141" t="s">
        <v>415</v>
      </c>
      <c r="P61" s="108" t="s">
        <v>416</v>
      </c>
      <c r="Q61" s="108" t="s">
        <v>665</v>
      </c>
      <c r="R61" s="108" t="s">
        <v>417</v>
      </c>
      <c r="S61" s="108" t="s">
        <v>418</v>
      </c>
      <c r="T61" s="107">
        <v>1</v>
      </c>
      <c r="U61" s="107">
        <v>1</v>
      </c>
      <c r="V61" s="107">
        <v>1</v>
      </c>
      <c r="W61" s="107"/>
      <c r="X61" s="123">
        <f t="shared" si="3"/>
        <v>0</v>
      </c>
      <c r="Y61" s="123">
        <f t="shared" si="5"/>
        <v>0</v>
      </c>
      <c r="Z61" s="135"/>
      <c r="AA61" s="140" t="s">
        <v>55</v>
      </c>
    </row>
    <row r="62" spans="1:27" ht="43.5" x14ac:dyDescent="0.25">
      <c r="A62" s="107">
        <v>1</v>
      </c>
      <c r="B62" s="107" t="s">
        <v>419</v>
      </c>
      <c r="C62" s="142">
        <v>18</v>
      </c>
      <c r="D62" s="143" t="s">
        <v>420</v>
      </c>
      <c r="E62" s="144" t="s">
        <v>421</v>
      </c>
      <c r="F62" s="142">
        <v>111</v>
      </c>
      <c r="G62" s="145">
        <v>1</v>
      </c>
      <c r="H62" s="128" t="s">
        <v>280</v>
      </c>
      <c r="I62" s="108" t="s">
        <v>281</v>
      </c>
      <c r="J62" s="128"/>
      <c r="K62" s="108" t="s">
        <v>283</v>
      </c>
      <c r="L62" s="146">
        <v>18</v>
      </c>
      <c r="M62" s="147" t="s">
        <v>422</v>
      </c>
      <c r="N62" s="148" t="s">
        <v>423</v>
      </c>
      <c r="O62" s="149" t="s">
        <v>424</v>
      </c>
      <c r="P62" s="149" t="s">
        <v>425</v>
      </c>
      <c r="Q62" s="147" t="s">
        <v>671</v>
      </c>
      <c r="R62" s="149"/>
      <c r="S62" s="149"/>
      <c r="T62" s="142">
        <v>1</v>
      </c>
      <c r="U62" s="142">
        <v>1</v>
      </c>
      <c r="V62" s="142">
        <v>1</v>
      </c>
      <c r="W62" s="142"/>
      <c r="X62" s="142">
        <f t="shared" si="3"/>
        <v>0</v>
      </c>
      <c r="Y62" s="142">
        <f t="shared" si="5"/>
        <v>0</v>
      </c>
      <c r="Z62" s="150"/>
      <c r="AA62" s="151" t="s">
        <v>324</v>
      </c>
    </row>
    <row r="63" spans="1:27" ht="63" x14ac:dyDescent="0.25">
      <c r="A63" s="107">
        <v>1</v>
      </c>
      <c r="B63" s="107" t="s">
        <v>419</v>
      </c>
      <c r="C63" s="142">
        <v>19</v>
      </c>
      <c r="D63" s="143" t="s">
        <v>426</v>
      </c>
      <c r="E63" s="144" t="s">
        <v>427</v>
      </c>
      <c r="F63" s="142">
        <v>113</v>
      </c>
      <c r="G63" s="145">
        <v>1</v>
      </c>
      <c r="H63" s="128" t="s">
        <v>280</v>
      </c>
      <c r="I63" s="108" t="s">
        <v>281</v>
      </c>
      <c r="J63" s="149"/>
      <c r="K63" s="108" t="s">
        <v>283</v>
      </c>
      <c r="L63" s="146">
        <v>19</v>
      </c>
      <c r="M63" s="147" t="s">
        <v>422</v>
      </c>
      <c r="N63" s="149" t="s">
        <v>423</v>
      </c>
      <c r="O63" s="149" t="s">
        <v>428</v>
      </c>
      <c r="P63" s="149" t="s">
        <v>429</v>
      </c>
      <c r="Q63" s="147" t="s">
        <v>671</v>
      </c>
      <c r="R63" s="149"/>
      <c r="S63" s="149"/>
      <c r="T63" s="142">
        <v>1</v>
      </c>
      <c r="U63" s="142">
        <v>1</v>
      </c>
      <c r="V63" s="142">
        <v>1</v>
      </c>
      <c r="W63" s="142"/>
      <c r="X63" s="142">
        <f t="shared" si="3"/>
        <v>0</v>
      </c>
      <c r="Y63" s="142">
        <f t="shared" si="5"/>
        <v>0</v>
      </c>
      <c r="Z63" s="150"/>
      <c r="AA63" s="151" t="s">
        <v>324</v>
      </c>
    </row>
    <row r="64" spans="1:27" ht="126" x14ac:dyDescent="0.25">
      <c r="A64" s="107">
        <v>1</v>
      </c>
      <c r="B64" s="107" t="s">
        <v>430</v>
      </c>
      <c r="C64" s="142">
        <v>20</v>
      </c>
      <c r="D64" s="143" t="s">
        <v>431</v>
      </c>
      <c r="E64" s="144" t="s">
        <v>432</v>
      </c>
      <c r="F64" s="142">
        <v>114</v>
      </c>
      <c r="G64" s="142">
        <v>1</v>
      </c>
      <c r="H64" s="128" t="s">
        <v>280</v>
      </c>
      <c r="I64" s="108" t="s">
        <v>281</v>
      </c>
      <c r="J64" s="149"/>
      <c r="K64" s="108" t="s">
        <v>283</v>
      </c>
      <c r="L64" s="142">
        <v>20</v>
      </c>
      <c r="M64" s="147" t="s">
        <v>422</v>
      </c>
      <c r="N64" s="149" t="s">
        <v>433</v>
      </c>
      <c r="O64" s="147" t="s">
        <v>434</v>
      </c>
      <c r="P64" s="149" t="s">
        <v>435</v>
      </c>
      <c r="Q64" s="147" t="s">
        <v>671</v>
      </c>
      <c r="R64" s="149"/>
      <c r="S64" s="149"/>
      <c r="T64" s="142">
        <v>1</v>
      </c>
      <c r="U64" s="142">
        <v>1</v>
      </c>
      <c r="V64" s="142">
        <v>1</v>
      </c>
      <c r="W64" s="142"/>
      <c r="X64" s="142">
        <f t="shared" si="3"/>
        <v>0</v>
      </c>
      <c r="Y64" s="142">
        <f t="shared" si="5"/>
        <v>0</v>
      </c>
      <c r="Z64" s="150"/>
      <c r="AA64" s="152" t="s">
        <v>324</v>
      </c>
    </row>
    <row r="71" spans="1:27" ht="84" x14ac:dyDescent="0.25">
      <c r="A71" s="153" t="s">
        <v>11</v>
      </c>
      <c r="B71" s="154" t="s">
        <v>12</v>
      </c>
      <c r="C71" s="155" t="s">
        <v>13</v>
      </c>
      <c r="D71" s="156" t="s">
        <v>14</v>
      </c>
      <c r="E71" s="157" t="s">
        <v>15</v>
      </c>
      <c r="F71" s="158" t="s">
        <v>16</v>
      </c>
      <c r="G71" s="159" t="s">
        <v>17</v>
      </c>
      <c r="H71" s="160" t="s">
        <v>13</v>
      </c>
      <c r="I71" s="161" t="s">
        <v>18</v>
      </c>
      <c r="J71" s="159" t="s">
        <v>19</v>
      </c>
      <c r="K71" s="159" t="s">
        <v>20</v>
      </c>
      <c r="L71" s="162" t="s">
        <v>13</v>
      </c>
      <c r="M71" s="161" t="s">
        <v>21</v>
      </c>
      <c r="N71" s="163" t="s">
        <v>22</v>
      </c>
      <c r="O71" s="159" t="s">
        <v>23</v>
      </c>
      <c r="P71" s="401" t="s">
        <v>24</v>
      </c>
      <c r="Q71" s="402" t="s">
        <v>25</v>
      </c>
      <c r="R71" s="164" t="s">
        <v>26</v>
      </c>
      <c r="S71" s="165" t="s">
        <v>27</v>
      </c>
      <c r="T71" s="166" t="s">
        <v>28</v>
      </c>
      <c r="U71" s="167" t="s">
        <v>29</v>
      </c>
      <c r="V71" s="166" t="s">
        <v>30</v>
      </c>
      <c r="W71" s="167" t="s">
        <v>31</v>
      </c>
      <c r="X71" s="166" t="s">
        <v>436</v>
      </c>
      <c r="Y71" s="167" t="s">
        <v>33</v>
      </c>
      <c r="Z71" s="161" t="s">
        <v>34</v>
      </c>
      <c r="AA71" s="168" t="s">
        <v>35</v>
      </c>
    </row>
    <row r="72" spans="1:27" ht="76.5" x14ac:dyDescent="0.25">
      <c r="A72" s="169">
        <v>1</v>
      </c>
      <c r="B72" s="121" t="s">
        <v>276</v>
      </c>
      <c r="C72" s="121">
        <v>2</v>
      </c>
      <c r="D72" s="170" t="s">
        <v>277</v>
      </c>
      <c r="E72" s="170" t="s">
        <v>278</v>
      </c>
      <c r="F72" s="121">
        <v>46</v>
      </c>
      <c r="G72" s="171" t="s">
        <v>279</v>
      </c>
      <c r="H72" s="172" t="s">
        <v>280</v>
      </c>
      <c r="I72" s="170" t="s">
        <v>281</v>
      </c>
      <c r="J72" s="172" t="s">
        <v>282</v>
      </c>
      <c r="K72" s="170" t="s">
        <v>283</v>
      </c>
      <c r="L72" s="173">
        <v>1</v>
      </c>
      <c r="M72" s="174" t="s">
        <v>284</v>
      </c>
      <c r="N72" s="175" t="s">
        <v>285</v>
      </c>
      <c r="O72" s="174" t="s">
        <v>286</v>
      </c>
      <c r="P72" s="170" t="s">
        <v>287</v>
      </c>
      <c r="Q72" s="108" t="s">
        <v>288</v>
      </c>
      <c r="R72" s="176" t="s">
        <v>289</v>
      </c>
      <c r="S72" s="177" t="s">
        <v>290</v>
      </c>
      <c r="T72" s="178">
        <v>1</v>
      </c>
      <c r="U72" s="178">
        <v>1</v>
      </c>
      <c r="V72" s="179">
        <v>0.75</v>
      </c>
      <c r="W72" s="180">
        <v>0.75</v>
      </c>
      <c r="X72" s="181">
        <f>+W72/T72</f>
        <v>0.75</v>
      </c>
      <c r="Y72" s="181">
        <f>+W72/U72</f>
        <v>0.75</v>
      </c>
      <c r="Z72" s="182"/>
      <c r="AA72" s="121" t="s">
        <v>49</v>
      </c>
    </row>
    <row r="73" spans="1:27" ht="89.25" x14ac:dyDescent="0.25">
      <c r="A73" s="121">
        <v>1</v>
      </c>
      <c r="B73" s="121" t="s">
        <v>276</v>
      </c>
      <c r="C73" s="121">
        <v>5</v>
      </c>
      <c r="D73" s="170" t="s">
        <v>291</v>
      </c>
      <c r="E73" s="170" t="s">
        <v>292</v>
      </c>
      <c r="F73" s="121">
        <v>49</v>
      </c>
      <c r="G73" s="171" t="s">
        <v>293</v>
      </c>
      <c r="H73" s="172" t="s">
        <v>280</v>
      </c>
      <c r="I73" s="170" t="s">
        <v>281</v>
      </c>
      <c r="J73" s="172" t="s">
        <v>282</v>
      </c>
      <c r="K73" s="170" t="s">
        <v>283</v>
      </c>
      <c r="L73" s="173">
        <v>1</v>
      </c>
      <c r="M73" s="174" t="s">
        <v>284</v>
      </c>
      <c r="N73" s="183" t="s">
        <v>437</v>
      </c>
      <c r="O73" s="174" t="s">
        <v>295</v>
      </c>
      <c r="P73" s="170" t="s">
        <v>296</v>
      </c>
      <c r="Q73" s="108" t="s">
        <v>288</v>
      </c>
      <c r="R73" s="176" t="s">
        <v>297</v>
      </c>
      <c r="S73" s="176" t="s">
        <v>298</v>
      </c>
      <c r="T73" s="178">
        <v>1</v>
      </c>
      <c r="U73" s="178">
        <v>1</v>
      </c>
      <c r="V73" s="179">
        <v>0.75</v>
      </c>
      <c r="W73" s="180">
        <v>0.75</v>
      </c>
      <c r="X73" s="184">
        <f>+W73/T73</f>
        <v>0.75</v>
      </c>
      <c r="Y73" s="181">
        <f>+W73/U73</f>
        <v>0.75</v>
      </c>
      <c r="Z73" s="182"/>
      <c r="AA73" s="121" t="s">
        <v>49</v>
      </c>
    </row>
    <row r="74" spans="1:27" ht="128.25" x14ac:dyDescent="0.25">
      <c r="A74" s="169">
        <v>1</v>
      </c>
      <c r="B74" s="121" t="s">
        <v>276</v>
      </c>
      <c r="C74" s="121">
        <v>6</v>
      </c>
      <c r="D74" s="170" t="s">
        <v>299</v>
      </c>
      <c r="E74" s="170" t="s">
        <v>300</v>
      </c>
      <c r="F74" s="121">
        <v>50</v>
      </c>
      <c r="G74" s="171" t="s">
        <v>301</v>
      </c>
      <c r="H74" s="172" t="s">
        <v>280</v>
      </c>
      <c r="I74" s="170" t="s">
        <v>281</v>
      </c>
      <c r="J74" s="172" t="s">
        <v>282</v>
      </c>
      <c r="K74" s="170" t="s">
        <v>283</v>
      </c>
      <c r="L74" s="173">
        <v>2</v>
      </c>
      <c r="M74" s="174" t="s">
        <v>284</v>
      </c>
      <c r="N74" s="183" t="s">
        <v>438</v>
      </c>
      <c r="O74" s="185" t="s">
        <v>303</v>
      </c>
      <c r="P74" s="170" t="s">
        <v>304</v>
      </c>
      <c r="Q74" s="108" t="s">
        <v>665</v>
      </c>
      <c r="R74" s="176" t="s">
        <v>305</v>
      </c>
      <c r="S74" s="176" t="s">
        <v>306</v>
      </c>
      <c r="T74" s="169">
        <v>1</v>
      </c>
      <c r="U74" s="169">
        <v>1</v>
      </c>
      <c r="V74" s="169">
        <v>1</v>
      </c>
      <c r="W74" s="186">
        <v>1</v>
      </c>
      <c r="X74" s="184">
        <f t="shared" ref="X74:X88" si="6">+W74/T74</f>
        <v>1</v>
      </c>
      <c r="Y74" s="181">
        <f t="shared" ref="Y74" si="7">+W74/U74</f>
        <v>1</v>
      </c>
      <c r="Z74" s="127"/>
      <c r="AA74" s="121" t="s">
        <v>55</v>
      </c>
    </row>
    <row r="75" spans="1:27" ht="127.5" x14ac:dyDescent="0.25">
      <c r="A75" s="169">
        <v>1</v>
      </c>
      <c r="B75" s="121" t="s">
        <v>276</v>
      </c>
      <c r="C75" s="121">
        <v>7</v>
      </c>
      <c r="D75" s="170" t="s">
        <v>307</v>
      </c>
      <c r="E75" s="170" t="s">
        <v>308</v>
      </c>
      <c r="F75" s="121">
        <v>51</v>
      </c>
      <c r="G75" s="171" t="s">
        <v>309</v>
      </c>
      <c r="H75" s="172" t="s">
        <v>280</v>
      </c>
      <c r="I75" s="170" t="s">
        <v>281</v>
      </c>
      <c r="J75" s="172" t="s">
        <v>282</v>
      </c>
      <c r="K75" s="170" t="s">
        <v>283</v>
      </c>
      <c r="L75" s="173">
        <v>3</v>
      </c>
      <c r="M75" s="174" t="s">
        <v>284</v>
      </c>
      <c r="N75" s="183" t="s">
        <v>439</v>
      </c>
      <c r="O75" s="174" t="s">
        <v>311</v>
      </c>
      <c r="P75" s="170" t="s">
        <v>296</v>
      </c>
      <c r="Q75" s="108" t="s">
        <v>288</v>
      </c>
      <c r="R75" s="176" t="s">
        <v>289</v>
      </c>
      <c r="S75" s="177" t="s">
        <v>312</v>
      </c>
      <c r="T75" s="178">
        <v>1</v>
      </c>
      <c r="U75" s="178">
        <v>1</v>
      </c>
      <c r="V75" s="179">
        <v>0.75</v>
      </c>
      <c r="W75" s="180">
        <v>0.75</v>
      </c>
      <c r="X75" s="184">
        <f t="shared" si="6"/>
        <v>0.75</v>
      </c>
      <c r="Y75" s="184">
        <f>+W75/U75</f>
        <v>0.75</v>
      </c>
      <c r="Z75" s="182"/>
      <c r="AA75" s="121" t="s">
        <v>49</v>
      </c>
    </row>
    <row r="76" spans="1:27" ht="114.75" x14ac:dyDescent="0.25">
      <c r="A76" s="187">
        <v>1</v>
      </c>
      <c r="B76" s="187" t="s">
        <v>276</v>
      </c>
      <c r="C76" s="187">
        <v>8</v>
      </c>
      <c r="D76" s="188" t="s">
        <v>313</v>
      </c>
      <c r="E76" s="188" t="s">
        <v>314</v>
      </c>
      <c r="F76" s="187">
        <v>52</v>
      </c>
      <c r="G76" s="189" t="s">
        <v>315</v>
      </c>
      <c r="H76" s="190" t="s">
        <v>280</v>
      </c>
      <c r="I76" s="188" t="s">
        <v>281</v>
      </c>
      <c r="J76" s="190" t="s">
        <v>316</v>
      </c>
      <c r="K76" s="188" t="s">
        <v>283</v>
      </c>
      <c r="L76" s="187">
        <v>4</v>
      </c>
      <c r="M76" s="191" t="s">
        <v>317</v>
      </c>
      <c r="N76" s="187" t="s">
        <v>440</v>
      </c>
      <c r="O76" s="188" t="s">
        <v>319</v>
      </c>
      <c r="P76" s="188" t="s">
        <v>320</v>
      </c>
      <c r="Q76" s="108" t="s">
        <v>321</v>
      </c>
      <c r="R76" s="192" t="s">
        <v>322</v>
      </c>
      <c r="S76" s="192" t="s">
        <v>323</v>
      </c>
      <c r="T76" s="187">
        <v>92605</v>
      </c>
      <c r="U76" s="187">
        <v>8</v>
      </c>
      <c r="V76" s="187">
        <v>8</v>
      </c>
      <c r="W76" s="193"/>
      <c r="X76" s="184">
        <f t="shared" si="6"/>
        <v>0</v>
      </c>
      <c r="Y76" s="184">
        <f t="shared" ref="Y76:Y88" si="8">+W76/U76</f>
        <v>0</v>
      </c>
      <c r="Z76" s="131"/>
      <c r="AA76" s="187"/>
    </row>
    <row r="77" spans="1:27" ht="89.25" x14ac:dyDescent="0.25">
      <c r="A77" s="133">
        <v>1</v>
      </c>
      <c r="B77" s="133" t="s">
        <v>325</v>
      </c>
      <c r="C77" s="133">
        <v>1</v>
      </c>
      <c r="D77" s="194" t="s">
        <v>326</v>
      </c>
      <c r="E77" s="194" t="s">
        <v>327</v>
      </c>
      <c r="F77" s="133">
        <v>53</v>
      </c>
      <c r="G77" s="194" t="s">
        <v>328</v>
      </c>
      <c r="H77" s="195" t="s">
        <v>280</v>
      </c>
      <c r="I77" s="194" t="s">
        <v>281</v>
      </c>
      <c r="J77" s="195" t="s">
        <v>316</v>
      </c>
      <c r="K77" s="194" t="s">
        <v>283</v>
      </c>
      <c r="L77" s="133">
        <v>5</v>
      </c>
      <c r="M77" s="194" t="s">
        <v>329</v>
      </c>
      <c r="N77" s="133" t="s">
        <v>441</v>
      </c>
      <c r="O77" s="194" t="s">
        <v>331</v>
      </c>
      <c r="P77" s="194" t="s">
        <v>332</v>
      </c>
      <c r="Q77" s="108" t="s">
        <v>665</v>
      </c>
      <c r="R77" s="194" t="s">
        <v>333</v>
      </c>
      <c r="S77" s="194" t="s">
        <v>334</v>
      </c>
      <c r="T77" s="133">
        <v>1</v>
      </c>
      <c r="U77" s="133">
        <v>1</v>
      </c>
      <c r="V77" s="133">
        <v>1</v>
      </c>
      <c r="W77" s="196">
        <v>1</v>
      </c>
      <c r="X77" s="197">
        <f t="shared" si="6"/>
        <v>1</v>
      </c>
      <c r="Y77" s="197">
        <f t="shared" si="8"/>
        <v>1</v>
      </c>
      <c r="Z77" s="132"/>
      <c r="AA77" s="133" t="s">
        <v>55</v>
      </c>
    </row>
    <row r="78" spans="1:27" ht="153" x14ac:dyDescent="0.25">
      <c r="A78" s="133">
        <v>1</v>
      </c>
      <c r="B78" s="133" t="s">
        <v>325</v>
      </c>
      <c r="C78" s="133">
        <v>2</v>
      </c>
      <c r="D78" s="194" t="s">
        <v>335</v>
      </c>
      <c r="E78" s="194" t="s">
        <v>336</v>
      </c>
      <c r="F78" s="133">
        <v>54</v>
      </c>
      <c r="G78" s="198" t="s">
        <v>337</v>
      </c>
      <c r="H78" s="195" t="s">
        <v>280</v>
      </c>
      <c r="I78" s="194" t="s">
        <v>281</v>
      </c>
      <c r="J78" s="195" t="s">
        <v>282</v>
      </c>
      <c r="K78" s="194" t="s">
        <v>283</v>
      </c>
      <c r="L78" s="133">
        <v>6</v>
      </c>
      <c r="M78" s="194" t="s">
        <v>329</v>
      </c>
      <c r="N78" s="133" t="s">
        <v>442</v>
      </c>
      <c r="O78" s="194" t="s">
        <v>339</v>
      </c>
      <c r="P78" s="194" t="s">
        <v>340</v>
      </c>
      <c r="Q78" s="108" t="s">
        <v>341</v>
      </c>
      <c r="R78" s="194" t="s">
        <v>342</v>
      </c>
      <c r="S78" s="194" t="s">
        <v>343</v>
      </c>
      <c r="T78" s="133">
        <v>26</v>
      </c>
      <c r="U78" s="133">
        <v>26</v>
      </c>
      <c r="V78" s="133">
        <v>18</v>
      </c>
      <c r="W78" s="196">
        <v>18</v>
      </c>
      <c r="X78" s="197">
        <f t="shared" si="6"/>
        <v>0.69230769230769229</v>
      </c>
      <c r="Y78" s="197">
        <f t="shared" si="8"/>
        <v>0.69230769230769229</v>
      </c>
      <c r="Z78" s="131"/>
      <c r="AA78" s="133" t="s">
        <v>49</v>
      </c>
    </row>
    <row r="79" spans="1:27" ht="153" x14ac:dyDescent="0.25">
      <c r="A79" s="133">
        <v>1</v>
      </c>
      <c r="B79" s="133" t="s">
        <v>325</v>
      </c>
      <c r="C79" s="133">
        <v>2</v>
      </c>
      <c r="D79" s="194" t="s">
        <v>335</v>
      </c>
      <c r="E79" s="194" t="s">
        <v>336</v>
      </c>
      <c r="F79" s="133">
        <v>54</v>
      </c>
      <c r="G79" s="198" t="s">
        <v>337</v>
      </c>
      <c r="H79" s="195" t="s">
        <v>280</v>
      </c>
      <c r="I79" s="194" t="s">
        <v>281</v>
      </c>
      <c r="J79" s="195" t="s">
        <v>282</v>
      </c>
      <c r="K79" s="194" t="s">
        <v>283</v>
      </c>
      <c r="L79" s="133">
        <v>6</v>
      </c>
      <c r="M79" s="194" t="s">
        <v>329</v>
      </c>
      <c r="N79" s="133" t="s">
        <v>344</v>
      </c>
      <c r="O79" s="194" t="s">
        <v>339</v>
      </c>
      <c r="P79" s="194" t="s">
        <v>345</v>
      </c>
      <c r="Q79" s="108" t="s">
        <v>664</v>
      </c>
      <c r="R79" s="194" t="s">
        <v>346</v>
      </c>
      <c r="S79" s="194" t="s">
        <v>347</v>
      </c>
      <c r="T79" s="133">
        <v>52</v>
      </c>
      <c r="U79" s="133">
        <v>52</v>
      </c>
      <c r="V79" s="133">
        <v>40</v>
      </c>
      <c r="W79" s="196">
        <v>40</v>
      </c>
      <c r="X79" s="197">
        <f t="shared" si="6"/>
        <v>0.76923076923076927</v>
      </c>
      <c r="Y79" s="197">
        <f t="shared" si="8"/>
        <v>0.76923076923076927</v>
      </c>
      <c r="Z79" s="131"/>
      <c r="AA79" s="133" t="s">
        <v>49</v>
      </c>
    </row>
    <row r="80" spans="1:27" ht="153" x14ac:dyDescent="0.25">
      <c r="A80" s="133">
        <v>1</v>
      </c>
      <c r="B80" s="133" t="s">
        <v>325</v>
      </c>
      <c r="C80" s="133">
        <v>3</v>
      </c>
      <c r="D80" s="194" t="s">
        <v>348</v>
      </c>
      <c r="E80" s="194" t="s">
        <v>349</v>
      </c>
      <c r="F80" s="133">
        <v>55</v>
      </c>
      <c r="G80" s="198" t="s">
        <v>350</v>
      </c>
      <c r="H80" s="195" t="s">
        <v>280</v>
      </c>
      <c r="I80" s="194" t="s">
        <v>281</v>
      </c>
      <c r="J80" s="195" t="s">
        <v>282</v>
      </c>
      <c r="K80" s="194" t="s">
        <v>283</v>
      </c>
      <c r="L80" s="133">
        <v>7</v>
      </c>
      <c r="M80" s="194" t="s">
        <v>329</v>
      </c>
      <c r="N80" s="133" t="s">
        <v>351</v>
      </c>
      <c r="O80" s="194" t="s">
        <v>352</v>
      </c>
      <c r="P80" s="194" t="s">
        <v>332</v>
      </c>
      <c r="Q80" s="108" t="s">
        <v>665</v>
      </c>
      <c r="R80" s="194" t="s">
        <v>353</v>
      </c>
      <c r="S80" s="194" t="s">
        <v>354</v>
      </c>
      <c r="T80" s="133">
        <v>100</v>
      </c>
      <c r="U80" s="133">
        <v>100</v>
      </c>
      <c r="V80" s="133">
        <v>75</v>
      </c>
      <c r="W80" s="196">
        <v>75</v>
      </c>
      <c r="X80" s="197">
        <f t="shared" si="6"/>
        <v>0.75</v>
      </c>
      <c r="Y80" s="197">
        <f t="shared" si="8"/>
        <v>0.75</v>
      </c>
      <c r="Z80" s="131"/>
      <c r="AA80" s="133" t="s">
        <v>324</v>
      </c>
    </row>
    <row r="81" spans="1:27" ht="216.75" x14ac:dyDescent="0.25">
      <c r="A81" s="133">
        <v>1</v>
      </c>
      <c r="B81" s="133" t="s">
        <v>325</v>
      </c>
      <c r="C81" s="133">
        <v>4</v>
      </c>
      <c r="D81" s="194" t="s">
        <v>355</v>
      </c>
      <c r="E81" s="194" t="s">
        <v>356</v>
      </c>
      <c r="F81" s="133">
        <v>56</v>
      </c>
      <c r="G81" s="198" t="s">
        <v>357</v>
      </c>
      <c r="H81" s="195" t="s">
        <v>280</v>
      </c>
      <c r="I81" s="194" t="s">
        <v>281</v>
      </c>
      <c r="J81" s="195" t="s">
        <v>282</v>
      </c>
      <c r="K81" s="194" t="s">
        <v>283</v>
      </c>
      <c r="L81" s="133">
        <v>1</v>
      </c>
      <c r="M81" s="194" t="s">
        <v>329</v>
      </c>
      <c r="N81" s="133" t="s">
        <v>358</v>
      </c>
      <c r="O81" s="194" t="s">
        <v>359</v>
      </c>
      <c r="P81" s="194" t="s">
        <v>360</v>
      </c>
      <c r="Q81" s="108" t="s">
        <v>666</v>
      </c>
      <c r="R81" s="194" t="s">
        <v>361</v>
      </c>
      <c r="S81" s="194" t="s">
        <v>362</v>
      </c>
      <c r="T81" s="133">
        <v>1</v>
      </c>
      <c r="U81" s="133">
        <v>1</v>
      </c>
      <c r="V81" s="133">
        <v>1</v>
      </c>
      <c r="W81" s="196">
        <v>1</v>
      </c>
      <c r="X81" s="197">
        <f t="shared" si="6"/>
        <v>1</v>
      </c>
      <c r="Y81" s="197">
        <f t="shared" si="8"/>
        <v>1</v>
      </c>
      <c r="Z81" s="135"/>
      <c r="AA81" s="133" t="s">
        <v>55</v>
      </c>
    </row>
    <row r="82" spans="1:27" ht="102" x14ac:dyDescent="0.25">
      <c r="A82" s="133">
        <v>1</v>
      </c>
      <c r="B82" s="133" t="s">
        <v>325</v>
      </c>
      <c r="C82" s="133">
        <v>5</v>
      </c>
      <c r="D82" s="194" t="s">
        <v>363</v>
      </c>
      <c r="E82" s="194" t="s">
        <v>364</v>
      </c>
      <c r="F82" s="133">
        <v>57</v>
      </c>
      <c r="G82" s="198" t="s">
        <v>365</v>
      </c>
      <c r="H82" s="195" t="s">
        <v>280</v>
      </c>
      <c r="I82" s="194" t="s">
        <v>281</v>
      </c>
      <c r="J82" s="195" t="s">
        <v>282</v>
      </c>
      <c r="K82" s="194" t="s">
        <v>283</v>
      </c>
      <c r="L82" s="133">
        <v>2</v>
      </c>
      <c r="M82" s="194" t="s">
        <v>329</v>
      </c>
      <c r="N82" s="133" t="s">
        <v>118</v>
      </c>
      <c r="O82" s="194" t="s">
        <v>366</v>
      </c>
      <c r="P82" s="194" t="s">
        <v>367</v>
      </c>
      <c r="Q82" s="108" t="s">
        <v>670</v>
      </c>
      <c r="R82" s="194" t="s">
        <v>368</v>
      </c>
      <c r="S82" s="194" t="s">
        <v>369</v>
      </c>
      <c r="T82" s="133">
        <v>100</v>
      </c>
      <c r="U82" s="133">
        <v>100</v>
      </c>
      <c r="V82" s="133">
        <v>75</v>
      </c>
      <c r="W82" s="199">
        <v>75</v>
      </c>
      <c r="X82" s="197">
        <f t="shared" si="6"/>
        <v>0.75</v>
      </c>
      <c r="Y82" s="197">
        <f t="shared" si="8"/>
        <v>0.75</v>
      </c>
      <c r="Z82" s="131"/>
      <c r="AA82" s="133" t="s">
        <v>324</v>
      </c>
    </row>
    <row r="83" spans="1:27" ht="102" x14ac:dyDescent="0.25">
      <c r="A83" s="200">
        <v>1</v>
      </c>
      <c r="B83" s="200" t="s">
        <v>36</v>
      </c>
      <c r="C83" s="200">
        <v>6</v>
      </c>
      <c r="D83" s="201" t="s">
        <v>371</v>
      </c>
      <c r="E83" s="202" t="s">
        <v>372</v>
      </c>
      <c r="F83" s="200">
        <v>58</v>
      </c>
      <c r="G83" s="203" t="s">
        <v>373</v>
      </c>
      <c r="H83" s="204" t="s">
        <v>280</v>
      </c>
      <c r="I83" s="201" t="s">
        <v>281</v>
      </c>
      <c r="J83" s="204" t="s">
        <v>282</v>
      </c>
      <c r="K83" s="201" t="s">
        <v>283</v>
      </c>
      <c r="L83" s="200">
        <v>3</v>
      </c>
      <c r="M83" s="201" t="s">
        <v>374</v>
      </c>
      <c r="N83" s="200" t="s">
        <v>375</v>
      </c>
      <c r="O83" s="201" t="s">
        <v>376</v>
      </c>
      <c r="P83" s="201" t="s">
        <v>377</v>
      </c>
      <c r="Q83" s="112" t="s">
        <v>647</v>
      </c>
      <c r="R83" s="201" t="s">
        <v>378</v>
      </c>
      <c r="S83" s="201" t="s">
        <v>379</v>
      </c>
      <c r="T83" s="139">
        <v>2</v>
      </c>
      <c r="U83" s="139">
        <v>2</v>
      </c>
      <c r="V83" s="139">
        <v>2</v>
      </c>
      <c r="W83" s="205">
        <v>2</v>
      </c>
      <c r="X83" s="206">
        <f t="shared" si="6"/>
        <v>1</v>
      </c>
      <c r="Y83" s="206">
        <f t="shared" si="8"/>
        <v>1</v>
      </c>
      <c r="Z83" s="135"/>
      <c r="AA83" s="139" t="s">
        <v>55</v>
      </c>
    </row>
    <row r="84" spans="1:27" ht="127.5" x14ac:dyDescent="0.25">
      <c r="A84" s="140">
        <v>1</v>
      </c>
      <c r="B84" s="140" t="s">
        <v>245</v>
      </c>
      <c r="C84" s="140">
        <v>1</v>
      </c>
      <c r="D84" s="207" t="s">
        <v>380</v>
      </c>
      <c r="E84" s="207" t="s">
        <v>381</v>
      </c>
      <c r="F84" s="140">
        <v>59</v>
      </c>
      <c r="G84" s="207" t="s">
        <v>382</v>
      </c>
      <c r="H84" s="208" t="s">
        <v>280</v>
      </c>
      <c r="I84" s="207" t="s">
        <v>281</v>
      </c>
      <c r="J84" s="208" t="s">
        <v>282</v>
      </c>
      <c r="K84" s="207" t="s">
        <v>283</v>
      </c>
      <c r="L84" s="140">
        <v>1</v>
      </c>
      <c r="M84" s="207" t="s">
        <v>383</v>
      </c>
      <c r="N84" s="140" t="s">
        <v>384</v>
      </c>
      <c r="O84" s="207" t="s">
        <v>385</v>
      </c>
      <c r="P84" s="207" t="s">
        <v>386</v>
      </c>
      <c r="Q84" s="108" t="s">
        <v>665</v>
      </c>
      <c r="R84" s="207" t="s">
        <v>386</v>
      </c>
      <c r="S84" s="207" t="s">
        <v>387</v>
      </c>
      <c r="T84" s="140">
        <v>4</v>
      </c>
      <c r="U84" s="140">
        <v>4</v>
      </c>
      <c r="V84" s="140">
        <v>3</v>
      </c>
      <c r="W84" s="209">
        <v>3</v>
      </c>
      <c r="X84" s="210">
        <f t="shared" si="6"/>
        <v>0.75</v>
      </c>
      <c r="Y84" s="210">
        <f t="shared" si="8"/>
        <v>0.75</v>
      </c>
      <c r="Z84" s="131"/>
      <c r="AA84" s="140" t="s">
        <v>49</v>
      </c>
    </row>
    <row r="85" spans="1:27" ht="114.75" x14ac:dyDescent="0.25">
      <c r="A85" s="140">
        <v>1</v>
      </c>
      <c r="B85" s="140" t="s">
        <v>245</v>
      </c>
      <c r="C85" s="140">
        <v>2</v>
      </c>
      <c r="D85" s="207" t="s">
        <v>388</v>
      </c>
      <c r="E85" s="207" t="s">
        <v>389</v>
      </c>
      <c r="F85" s="140">
        <v>60</v>
      </c>
      <c r="G85" s="207" t="s">
        <v>390</v>
      </c>
      <c r="H85" s="208" t="s">
        <v>280</v>
      </c>
      <c r="I85" s="207" t="s">
        <v>281</v>
      </c>
      <c r="J85" s="208" t="s">
        <v>282</v>
      </c>
      <c r="K85" s="207" t="s">
        <v>283</v>
      </c>
      <c r="L85" s="140">
        <v>2</v>
      </c>
      <c r="M85" s="207" t="s">
        <v>383</v>
      </c>
      <c r="N85" s="140" t="s">
        <v>391</v>
      </c>
      <c r="O85" s="211" t="s">
        <v>392</v>
      </c>
      <c r="P85" s="207" t="s">
        <v>393</v>
      </c>
      <c r="Q85" s="108" t="s">
        <v>665</v>
      </c>
      <c r="R85" s="207" t="s">
        <v>394</v>
      </c>
      <c r="S85" s="207" t="s">
        <v>395</v>
      </c>
      <c r="T85" s="140">
        <v>4</v>
      </c>
      <c r="U85" s="140">
        <v>4</v>
      </c>
      <c r="V85" s="140">
        <v>3</v>
      </c>
      <c r="W85" s="140">
        <v>3</v>
      </c>
      <c r="X85" s="210">
        <f t="shared" si="6"/>
        <v>0.75</v>
      </c>
      <c r="Y85" s="210">
        <f t="shared" si="8"/>
        <v>0.75</v>
      </c>
      <c r="Z85" s="131"/>
      <c r="AA85" s="140" t="s">
        <v>49</v>
      </c>
    </row>
    <row r="86" spans="1:27" ht="127.5" x14ac:dyDescent="0.25">
      <c r="A86" s="140">
        <v>1</v>
      </c>
      <c r="B86" s="140" t="s">
        <v>245</v>
      </c>
      <c r="C86" s="140">
        <v>3</v>
      </c>
      <c r="D86" s="207" t="s">
        <v>396</v>
      </c>
      <c r="E86" s="207" t="s">
        <v>397</v>
      </c>
      <c r="F86" s="140">
        <v>61</v>
      </c>
      <c r="G86" s="207" t="s">
        <v>398</v>
      </c>
      <c r="H86" s="208" t="s">
        <v>280</v>
      </c>
      <c r="I86" s="207" t="s">
        <v>281</v>
      </c>
      <c r="J86" s="208" t="s">
        <v>282</v>
      </c>
      <c r="K86" s="207" t="s">
        <v>283</v>
      </c>
      <c r="L86" s="140">
        <v>3</v>
      </c>
      <c r="M86" s="207" t="s">
        <v>383</v>
      </c>
      <c r="N86" s="140" t="s">
        <v>399</v>
      </c>
      <c r="O86" s="211" t="s">
        <v>400</v>
      </c>
      <c r="P86" s="207" t="s">
        <v>401</v>
      </c>
      <c r="Q86" s="108" t="s">
        <v>665</v>
      </c>
      <c r="R86" s="207" t="s">
        <v>402</v>
      </c>
      <c r="S86" s="207" t="s">
        <v>403</v>
      </c>
      <c r="T86" s="140">
        <v>1</v>
      </c>
      <c r="U86" s="140">
        <v>1</v>
      </c>
      <c r="V86" s="140">
        <v>1</v>
      </c>
      <c r="W86" s="140">
        <v>1</v>
      </c>
      <c r="X86" s="210">
        <f t="shared" si="6"/>
        <v>1</v>
      </c>
      <c r="Y86" s="210">
        <f t="shared" si="8"/>
        <v>1</v>
      </c>
      <c r="Z86" s="135"/>
      <c r="AA86" s="140" t="s">
        <v>55</v>
      </c>
    </row>
    <row r="87" spans="1:27" ht="127.5" x14ac:dyDescent="0.25">
      <c r="A87" s="140">
        <v>1</v>
      </c>
      <c r="B87" s="140" t="s">
        <v>245</v>
      </c>
      <c r="C87" s="140">
        <v>4</v>
      </c>
      <c r="D87" s="207" t="s">
        <v>404</v>
      </c>
      <c r="E87" s="207" t="s">
        <v>405</v>
      </c>
      <c r="F87" s="140">
        <v>62</v>
      </c>
      <c r="G87" s="207" t="s">
        <v>406</v>
      </c>
      <c r="H87" s="208" t="s">
        <v>280</v>
      </c>
      <c r="I87" s="207" t="s">
        <v>281</v>
      </c>
      <c r="J87" s="208" t="s">
        <v>282</v>
      </c>
      <c r="K87" s="207" t="s">
        <v>283</v>
      </c>
      <c r="L87" s="140">
        <v>4</v>
      </c>
      <c r="M87" s="207" t="s">
        <v>383</v>
      </c>
      <c r="N87" s="140" t="s">
        <v>407</v>
      </c>
      <c r="O87" s="211" t="s">
        <v>408</v>
      </c>
      <c r="P87" s="207" t="s">
        <v>386</v>
      </c>
      <c r="Q87" s="108" t="s">
        <v>663</v>
      </c>
      <c r="R87" s="207" t="s">
        <v>386</v>
      </c>
      <c r="S87" s="207" t="s">
        <v>409</v>
      </c>
      <c r="T87" s="140">
        <v>4</v>
      </c>
      <c r="U87" s="140">
        <v>4</v>
      </c>
      <c r="V87" s="140">
        <v>3</v>
      </c>
      <c r="W87" s="140">
        <v>3</v>
      </c>
      <c r="X87" s="210">
        <f t="shared" si="6"/>
        <v>0.75</v>
      </c>
      <c r="Y87" s="210">
        <f t="shared" si="8"/>
        <v>0.75</v>
      </c>
      <c r="Z87" s="135"/>
      <c r="AA87" s="140" t="s">
        <v>49</v>
      </c>
    </row>
    <row r="88" spans="1:27" ht="127.5" x14ac:dyDescent="0.25">
      <c r="A88" s="140">
        <v>1</v>
      </c>
      <c r="B88" s="140" t="s">
        <v>443</v>
      </c>
      <c r="C88" s="140">
        <v>1</v>
      </c>
      <c r="D88" s="207" t="s">
        <v>411</v>
      </c>
      <c r="E88" s="207" t="s">
        <v>412</v>
      </c>
      <c r="F88" s="140">
        <v>63</v>
      </c>
      <c r="G88" s="207" t="s">
        <v>413</v>
      </c>
      <c r="H88" s="208" t="s">
        <v>280</v>
      </c>
      <c r="I88" s="207" t="s">
        <v>281</v>
      </c>
      <c r="J88" s="208" t="s">
        <v>282</v>
      </c>
      <c r="K88" s="207" t="s">
        <v>283</v>
      </c>
      <c r="L88" s="140">
        <v>1</v>
      </c>
      <c r="M88" s="207" t="s">
        <v>383</v>
      </c>
      <c r="N88" s="140" t="s">
        <v>414</v>
      </c>
      <c r="O88" s="211" t="s">
        <v>415</v>
      </c>
      <c r="P88" s="207" t="s">
        <v>416</v>
      </c>
      <c r="Q88" s="108" t="s">
        <v>665</v>
      </c>
      <c r="R88" s="207" t="s">
        <v>417</v>
      </c>
      <c r="S88" s="207" t="s">
        <v>418</v>
      </c>
      <c r="T88" s="140">
        <v>1</v>
      </c>
      <c r="U88" s="140">
        <v>1</v>
      </c>
      <c r="V88" s="140">
        <v>1</v>
      </c>
      <c r="W88" s="140">
        <v>1</v>
      </c>
      <c r="X88" s="210">
        <f t="shared" si="6"/>
        <v>1</v>
      </c>
      <c r="Y88" s="210">
        <f t="shared" si="8"/>
        <v>1</v>
      </c>
      <c r="Z88" s="135"/>
      <c r="AA88" s="140" t="s">
        <v>55</v>
      </c>
    </row>
  </sheetData>
  <mergeCells count="3">
    <mergeCell ref="T1:Z1"/>
    <mergeCell ref="C2:O2"/>
    <mergeCell ref="C4:O4"/>
  </mergeCells>
  <conditionalFormatting sqref="M41">
    <cfRule type="cellIs" dxfId="172" priority="23" operator="equal">
      <formula>0</formula>
    </cfRule>
  </conditionalFormatting>
  <conditionalFormatting sqref="M42">
    <cfRule type="cellIs" dxfId="171" priority="22" operator="equal">
      <formula>0</formula>
    </cfRule>
  </conditionalFormatting>
  <conditionalFormatting sqref="M43">
    <cfRule type="cellIs" dxfId="170" priority="21" operator="equal">
      <formula>0</formula>
    </cfRule>
  </conditionalFormatting>
  <conditionalFormatting sqref="O17:O18">
    <cfRule type="cellIs" dxfId="169" priority="20" operator="equal">
      <formula>0</formula>
    </cfRule>
  </conditionalFormatting>
  <conditionalFormatting sqref="O19">
    <cfRule type="cellIs" dxfId="168" priority="19" operator="equal">
      <formula>0</formula>
    </cfRule>
  </conditionalFormatting>
  <conditionalFormatting sqref="O20">
    <cfRule type="cellIs" dxfId="167" priority="18" operator="equal">
      <formula>0</formula>
    </cfRule>
  </conditionalFormatting>
  <conditionalFormatting sqref="O21">
    <cfRule type="cellIs" dxfId="166" priority="17" operator="equal">
      <formula>0</formula>
    </cfRule>
  </conditionalFormatting>
  <conditionalFormatting sqref="O22">
    <cfRule type="cellIs" dxfId="165" priority="16" operator="equal">
      <formula>0</formula>
    </cfRule>
  </conditionalFormatting>
  <conditionalFormatting sqref="O23:O24 O38:O40">
    <cfRule type="cellIs" dxfId="164" priority="15" operator="equal">
      <formula>0</formula>
    </cfRule>
  </conditionalFormatting>
  <conditionalFormatting sqref="O33">
    <cfRule type="cellIs" dxfId="163" priority="14" operator="equal">
      <formula>0</formula>
    </cfRule>
  </conditionalFormatting>
  <conditionalFormatting sqref="P42">
    <cfRule type="cellIs" dxfId="162" priority="13" operator="equal">
      <formula>0</formula>
    </cfRule>
  </conditionalFormatting>
  <conditionalFormatting sqref="P43">
    <cfRule type="cellIs" dxfId="161" priority="12" operator="equal">
      <formula>0</formula>
    </cfRule>
  </conditionalFormatting>
  <conditionalFormatting sqref="P39">
    <cfRule type="cellIs" dxfId="160" priority="11" operator="equal">
      <formula>0</formula>
    </cfRule>
  </conditionalFormatting>
  <conditionalFormatting sqref="P40">
    <cfRule type="cellIs" dxfId="159" priority="10" operator="equal">
      <formula>0</formula>
    </cfRule>
  </conditionalFormatting>
  <conditionalFormatting sqref="M44">
    <cfRule type="cellIs" dxfId="158" priority="9" operator="equal">
      <formula>0</formula>
    </cfRule>
  </conditionalFormatting>
  <conditionalFormatting sqref="P44">
    <cfRule type="cellIs" dxfId="157" priority="8" operator="equal">
      <formula>0</formula>
    </cfRule>
  </conditionalFormatting>
  <conditionalFormatting sqref="I44">
    <cfRule type="cellIs" dxfId="156" priority="7" operator="equal">
      <formula>0</formula>
    </cfRule>
  </conditionalFormatting>
  <conditionalFormatting sqref="O58:O59">
    <cfRule type="cellIs" dxfId="155" priority="6" operator="equal">
      <formula>0</formula>
    </cfRule>
  </conditionalFormatting>
  <conditionalFormatting sqref="O60">
    <cfRule type="cellIs" dxfId="154" priority="5" operator="equal">
      <formula>0</formula>
    </cfRule>
  </conditionalFormatting>
  <conditionalFormatting sqref="O61">
    <cfRule type="cellIs" dxfId="153" priority="4" operator="equal">
      <formula>0</formula>
    </cfRule>
  </conditionalFormatting>
  <conditionalFormatting sqref="O85:O86">
    <cfRule type="cellIs" dxfId="152" priority="3" operator="equal">
      <formula>0</formula>
    </cfRule>
  </conditionalFormatting>
  <conditionalFormatting sqref="O87">
    <cfRule type="cellIs" dxfId="151" priority="2" operator="equal">
      <formula>0</formula>
    </cfRule>
  </conditionalFormatting>
  <conditionalFormatting sqref="O88">
    <cfRule type="cellIs" dxfId="150" priority="1" operator="equal">
      <formula>0</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0"/>
  <sheetViews>
    <sheetView tabSelected="1" topLeftCell="O44" zoomScale="90" zoomScaleNormal="90" workbookViewId="0">
      <selection activeCell="V46" activeCellId="6" sqref="AI70 AK70 AM71 AM70 R46 T46 V46"/>
    </sheetView>
  </sheetViews>
  <sheetFormatPr baseColWidth="10" defaultColWidth="11.42578125" defaultRowHeight="15" x14ac:dyDescent="0.25"/>
  <cols>
    <col min="1" max="1" width="10.5703125" customWidth="1"/>
    <col min="2" max="2" width="16" customWidth="1"/>
    <col min="3" max="3" width="12.5703125" customWidth="1"/>
    <col min="5" max="5" width="13.85546875" customWidth="1"/>
    <col min="6" max="6" width="11.42578125" customWidth="1"/>
    <col min="7" max="7" width="15.85546875" customWidth="1"/>
    <col min="9" max="9" width="12.5703125" customWidth="1"/>
    <col min="11" max="11" width="15.42578125" customWidth="1"/>
    <col min="13" max="13" width="13.140625" customWidth="1"/>
    <col min="14" max="14" width="17.28515625" customWidth="1"/>
    <col min="18" max="18" width="11.7109375" customWidth="1"/>
    <col min="19" max="19" width="52.42578125" customWidth="1"/>
    <col min="20" max="20" width="13.42578125" customWidth="1"/>
    <col min="21" max="21" width="45" customWidth="1"/>
    <col min="22" max="22" width="12.85546875" customWidth="1"/>
    <col min="23" max="23" width="42.85546875" customWidth="1"/>
    <col min="24" max="25" width="15.140625" bestFit="1" customWidth="1"/>
    <col min="26" max="26" width="14.7109375" customWidth="1"/>
    <col min="27" max="27" width="14.140625" bestFit="1" customWidth="1"/>
    <col min="28" max="28" width="15.140625" bestFit="1" customWidth="1"/>
    <col min="29" max="29" width="16.42578125" customWidth="1"/>
    <col min="30" max="30" width="20.28515625" customWidth="1"/>
    <col min="31" max="31" width="16.42578125" customWidth="1"/>
    <col min="32" max="32" width="13.85546875" customWidth="1"/>
    <col min="33" max="33" width="11.85546875" customWidth="1"/>
    <col min="34" max="35" width="13.42578125" customWidth="1"/>
    <col min="36" max="36" width="13.140625" customWidth="1"/>
    <col min="37" max="37" width="12.28515625" customWidth="1"/>
    <col min="38" max="38" width="13" customWidth="1"/>
    <col min="40" max="45" width="13.140625" customWidth="1"/>
    <col min="46" max="46" width="14.7109375" customWidth="1"/>
    <col min="47" max="47" width="13" customWidth="1"/>
    <col min="48" max="48" width="13.7109375" customWidth="1"/>
    <col min="49" max="49" width="12.85546875" customWidth="1"/>
    <col min="50" max="50" width="13.5703125" customWidth="1"/>
    <col min="51" max="51" width="12.42578125" customWidth="1"/>
    <col min="52" max="52" width="13.28515625" customWidth="1"/>
    <col min="54" max="54" width="12" customWidth="1"/>
  </cols>
  <sheetData>
    <row r="1" spans="1:38" ht="38.450000000000003" x14ac:dyDescent="0.7">
      <c r="A1" s="1"/>
      <c r="B1" s="1"/>
      <c r="C1" s="1"/>
      <c r="D1" s="449" t="s">
        <v>0</v>
      </c>
      <c r="E1" s="449"/>
      <c r="F1" s="449"/>
      <c r="G1" s="449"/>
      <c r="H1" s="449"/>
      <c r="I1" s="449"/>
      <c r="J1" s="449"/>
      <c r="K1" s="449"/>
      <c r="L1" s="449"/>
      <c r="M1" s="449"/>
      <c r="N1" s="449"/>
      <c r="O1" s="449"/>
      <c r="P1" s="449"/>
      <c r="Q1" s="449"/>
      <c r="R1" s="449"/>
      <c r="S1" s="449"/>
      <c r="T1" s="449"/>
      <c r="U1" s="449"/>
      <c r="V1" s="449"/>
      <c r="W1" s="449"/>
      <c r="X1" s="449"/>
      <c r="Y1" s="5"/>
      <c r="Z1" s="5"/>
      <c r="AA1" s="5"/>
      <c r="AB1" s="433"/>
      <c r="AC1" s="433"/>
      <c r="AD1" s="433"/>
      <c r="AE1" s="433"/>
      <c r="AF1" s="433"/>
      <c r="AG1" s="433"/>
      <c r="AH1" s="212"/>
      <c r="AI1" s="212"/>
      <c r="AJ1" s="212"/>
      <c r="AK1" s="212"/>
      <c r="AL1" s="212"/>
    </row>
    <row r="2" spans="1:38" ht="38.25" thickBot="1" x14ac:dyDescent="0.55000000000000004">
      <c r="A2" s="1"/>
      <c r="B2" s="1"/>
      <c r="C2" s="1"/>
      <c r="D2" s="434" t="s">
        <v>2</v>
      </c>
      <c r="E2" s="434"/>
      <c r="F2" s="434"/>
      <c r="G2" s="434"/>
      <c r="H2" s="434"/>
      <c r="I2" s="434"/>
      <c r="J2" s="434"/>
      <c r="K2" s="434"/>
      <c r="L2" s="434"/>
      <c r="M2" s="434"/>
      <c r="N2" s="434"/>
      <c r="O2" s="434"/>
      <c r="P2" s="434"/>
      <c r="Q2" s="434"/>
      <c r="R2" s="434"/>
      <c r="S2" s="434"/>
      <c r="T2" s="434"/>
      <c r="U2" s="434"/>
      <c r="V2" s="434"/>
      <c r="W2" s="434"/>
      <c r="X2" s="434"/>
      <c r="Y2" s="7"/>
      <c r="Z2" s="7"/>
      <c r="AA2" s="7"/>
      <c r="AB2" s="7"/>
      <c r="AC2" s="7"/>
      <c r="AD2" s="7"/>
      <c r="AE2" s="7"/>
      <c r="AF2" s="7"/>
      <c r="AG2" s="7"/>
      <c r="AH2" s="7"/>
      <c r="AI2" s="7"/>
      <c r="AJ2" s="7"/>
      <c r="AK2" s="8" t="s">
        <v>3</v>
      </c>
      <c r="AL2" s="8" t="s">
        <v>4</v>
      </c>
    </row>
    <row r="3" spans="1:38" ht="14.45" x14ac:dyDescent="0.3">
      <c r="A3" s="1"/>
      <c r="B3" s="1"/>
      <c r="C3" s="1"/>
      <c r="D3" s="1" t="s">
        <v>444</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9" t="s">
        <v>5</v>
      </c>
      <c r="AL3" s="10" t="s">
        <v>6</v>
      </c>
    </row>
    <row r="4" spans="1:38" ht="16.149999999999999" thickBot="1" x14ac:dyDescent="0.35">
      <c r="A4" s="1"/>
      <c r="B4" s="1"/>
      <c r="C4" s="1"/>
      <c r="D4" s="435" t="s">
        <v>445</v>
      </c>
      <c r="E4" s="435"/>
      <c r="F4" s="435"/>
      <c r="G4" s="435"/>
      <c r="H4" s="435"/>
      <c r="I4" s="435"/>
      <c r="J4" s="435"/>
      <c r="K4" s="435"/>
      <c r="L4" s="435"/>
      <c r="M4" s="435"/>
      <c r="N4" s="435"/>
      <c r="O4" s="435"/>
      <c r="P4" s="435"/>
      <c r="Q4" s="435"/>
      <c r="R4" s="435"/>
      <c r="S4" s="435"/>
      <c r="T4" s="435"/>
      <c r="U4" s="435"/>
      <c r="V4" s="435"/>
      <c r="W4" s="435"/>
      <c r="X4" s="435"/>
      <c r="Y4" s="213"/>
      <c r="Z4" s="213"/>
      <c r="AA4" s="213"/>
      <c r="AB4" s="213"/>
      <c r="AC4" s="213"/>
      <c r="AD4" s="213"/>
      <c r="AE4" s="213"/>
      <c r="AF4" s="213"/>
      <c r="AG4" s="214"/>
      <c r="AH4" s="214"/>
      <c r="AI4" s="214"/>
      <c r="AJ4" s="214"/>
      <c r="AK4" s="11" t="s">
        <v>8</v>
      </c>
      <c r="AL4" s="12" t="s">
        <v>9</v>
      </c>
    </row>
    <row r="5" spans="1:38" ht="14.45"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215" t="s">
        <v>10</v>
      </c>
      <c r="AL5" s="216">
        <v>100</v>
      </c>
    </row>
    <row r="6" spans="1:38" x14ac:dyDescent="0.25">
      <c r="A6" s="445" t="s">
        <v>446</v>
      </c>
      <c r="B6" s="446"/>
      <c r="C6" s="446"/>
      <c r="D6" s="446"/>
      <c r="E6" s="446"/>
      <c r="F6" s="446"/>
      <c r="G6" s="447"/>
      <c r="H6" s="450" t="s">
        <v>447</v>
      </c>
      <c r="I6" s="451"/>
      <c r="J6" s="451"/>
      <c r="K6" s="452"/>
      <c r="L6" s="445" t="s">
        <v>448</v>
      </c>
      <c r="M6" s="446"/>
      <c r="N6" s="447"/>
      <c r="O6" s="439" t="s">
        <v>449</v>
      </c>
      <c r="P6" s="440"/>
      <c r="Q6" s="217"/>
      <c r="R6" s="437" t="s">
        <v>583</v>
      </c>
      <c r="S6" s="443"/>
      <c r="T6" s="443"/>
      <c r="U6" s="443"/>
      <c r="V6" s="443"/>
      <c r="W6" s="438"/>
      <c r="X6" s="453" t="s">
        <v>451</v>
      </c>
      <c r="Y6" s="453"/>
      <c r="Z6" s="453"/>
      <c r="AA6" s="453"/>
      <c r="AB6" s="453"/>
      <c r="AC6" s="436" t="s">
        <v>452</v>
      </c>
      <c r="AD6" s="436"/>
      <c r="AE6" s="436"/>
      <c r="AF6" s="437" t="s">
        <v>453</v>
      </c>
      <c r="AG6" s="438"/>
      <c r="AH6" s="439" t="s">
        <v>454</v>
      </c>
      <c r="AI6" s="444"/>
      <c r="AJ6" s="440"/>
      <c r="AK6" s="441" t="s">
        <v>455</v>
      </c>
      <c r="AL6" s="442"/>
    </row>
    <row r="7" spans="1:38" ht="35.25" thickBot="1" x14ac:dyDescent="0.3">
      <c r="A7" s="22" t="s">
        <v>456</v>
      </c>
      <c r="B7" s="21" t="s">
        <v>18</v>
      </c>
      <c r="C7" s="19" t="s">
        <v>457</v>
      </c>
      <c r="D7" s="21" t="s">
        <v>19</v>
      </c>
      <c r="E7" s="21" t="s">
        <v>20</v>
      </c>
      <c r="F7" s="218" t="s">
        <v>13</v>
      </c>
      <c r="G7" s="19" t="s">
        <v>21</v>
      </c>
      <c r="H7" s="21" t="s">
        <v>458</v>
      </c>
      <c r="I7" s="21" t="s">
        <v>17</v>
      </c>
      <c r="J7" s="218" t="s">
        <v>22</v>
      </c>
      <c r="K7" s="19" t="s">
        <v>23</v>
      </c>
      <c r="L7" s="219" t="s">
        <v>459</v>
      </c>
      <c r="M7" s="220" t="s">
        <v>460</v>
      </c>
      <c r="N7" s="220" t="s">
        <v>24</v>
      </c>
      <c r="O7" s="219" t="s">
        <v>461</v>
      </c>
      <c r="P7" s="220" t="s">
        <v>462</v>
      </c>
      <c r="Q7" s="220" t="s">
        <v>463</v>
      </c>
      <c r="R7" s="219" t="s">
        <v>577</v>
      </c>
      <c r="S7" s="219" t="s">
        <v>578</v>
      </c>
      <c r="T7" s="220" t="s">
        <v>579</v>
      </c>
      <c r="U7" s="220" t="s">
        <v>580</v>
      </c>
      <c r="V7" s="219" t="s">
        <v>581</v>
      </c>
      <c r="W7" s="219" t="s">
        <v>582</v>
      </c>
      <c r="X7" s="221" t="s">
        <v>467</v>
      </c>
      <c r="Y7" s="23" t="s">
        <v>468</v>
      </c>
      <c r="Z7" s="23" t="s">
        <v>469</v>
      </c>
      <c r="AA7" s="21" t="s">
        <v>470</v>
      </c>
      <c r="AB7" s="23" t="s">
        <v>471</v>
      </c>
      <c r="AC7" s="19" t="s">
        <v>472</v>
      </c>
      <c r="AD7" s="22" t="s">
        <v>473</v>
      </c>
      <c r="AE7" s="19" t="s">
        <v>474</v>
      </c>
      <c r="AF7" s="25" t="s">
        <v>475</v>
      </c>
      <c r="AG7" s="222" t="s">
        <v>476</v>
      </c>
      <c r="AH7" s="25" t="s">
        <v>477</v>
      </c>
      <c r="AI7" s="25"/>
      <c r="AJ7" s="222" t="s">
        <v>478</v>
      </c>
      <c r="AK7" s="223" t="s">
        <v>479</v>
      </c>
      <c r="AL7" s="224" t="s">
        <v>480</v>
      </c>
    </row>
    <row r="8" spans="1:38" ht="144" x14ac:dyDescent="0.3">
      <c r="A8" s="407" t="s">
        <v>39</v>
      </c>
      <c r="B8" s="348" t="s">
        <v>40</v>
      </c>
      <c r="C8" s="349" t="s">
        <v>481</v>
      </c>
      <c r="D8" s="347" t="s">
        <v>41</v>
      </c>
      <c r="E8" s="348" t="s">
        <v>40</v>
      </c>
      <c r="F8" s="350">
        <v>1</v>
      </c>
      <c r="G8" s="328" t="s">
        <v>43</v>
      </c>
      <c r="H8" s="349">
        <v>121</v>
      </c>
      <c r="I8" s="33">
        <v>1000</v>
      </c>
      <c r="J8" s="347" t="s">
        <v>44</v>
      </c>
      <c r="K8" s="328" t="s">
        <v>45</v>
      </c>
      <c r="L8" s="348" t="s">
        <v>572</v>
      </c>
      <c r="M8" s="348" t="s">
        <v>573</v>
      </c>
      <c r="N8" s="348" t="s">
        <v>46</v>
      </c>
      <c r="O8" s="348">
        <v>1050</v>
      </c>
      <c r="P8" s="33">
        <v>1000</v>
      </c>
      <c r="Q8" s="46">
        <v>463</v>
      </c>
      <c r="R8" s="408">
        <v>51</v>
      </c>
      <c r="S8" s="408" t="s">
        <v>482</v>
      </c>
      <c r="T8" s="408">
        <v>104</v>
      </c>
      <c r="U8" s="408" t="s">
        <v>482</v>
      </c>
      <c r="V8" s="408">
        <v>54</v>
      </c>
      <c r="W8" s="408" t="s">
        <v>482</v>
      </c>
      <c r="X8" s="225">
        <v>245752.86</v>
      </c>
      <c r="Y8" s="225">
        <v>239933.99</v>
      </c>
      <c r="Z8" s="225">
        <v>146148.29999999999</v>
      </c>
      <c r="AA8" s="225">
        <v>146148.29999999999</v>
      </c>
      <c r="AB8" s="226">
        <v>93785.69</v>
      </c>
      <c r="AC8" s="33">
        <v>1000</v>
      </c>
      <c r="AD8" s="33">
        <v>1000</v>
      </c>
      <c r="AE8" s="413">
        <v>672</v>
      </c>
      <c r="AF8" s="351">
        <f>Z8/X8</f>
        <v>0.59469623262980542</v>
      </c>
      <c r="AG8" s="351">
        <f>+Z8/Y8</f>
        <v>0.60911878304528677</v>
      </c>
      <c r="AH8" s="351">
        <f>AE8/AC8</f>
        <v>0.67200000000000004</v>
      </c>
      <c r="AI8" s="351"/>
      <c r="AJ8" s="351">
        <f>AE8/AD8</f>
        <v>0.67200000000000004</v>
      </c>
      <c r="AK8" s="352"/>
      <c r="AL8" s="48" t="s">
        <v>483</v>
      </c>
    </row>
    <row r="9" spans="1:38" ht="72" x14ac:dyDescent="0.3">
      <c r="A9" s="407" t="s">
        <v>39</v>
      </c>
      <c r="B9" s="348" t="s">
        <v>40</v>
      </c>
      <c r="C9" s="349" t="s">
        <v>481</v>
      </c>
      <c r="D9" s="347" t="s">
        <v>41</v>
      </c>
      <c r="E9" s="348" t="s">
        <v>40</v>
      </c>
      <c r="F9" s="350">
        <v>2</v>
      </c>
      <c r="G9" s="328" t="s">
        <v>50</v>
      </c>
      <c r="H9" s="349">
        <v>121</v>
      </c>
      <c r="I9" s="33">
        <v>300</v>
      </c>
      <c r="J9" s="329" t="s">
        <v>484</v>
      </c>
      <c r="K9" s="328" t="s">
        <v>52</v>
      </c>
      <c r="L9" s="348" t="s">
        <v>572</v>
      </c>
      <c r="M9" s="348" t="s">
        <v>573</v>
      </c>
      <c r="N9" s="348" t="s">
        <v>46</v>
      </c>
      <c r="O9" s="353">
        <v>31</v>
      </c>
      <c r="P9" s="33">
        <v>300</v>
      </c>
      <c r="Q9" s="354">
        <v>538</v>
      </c>
      <c r="R9" s="409">
        <v>63</v>
      </c>
      <c r="S9" s="409" t="s">
        <v>485</v>
      </c>
      <c r="T9" s="409">
        <v>101</v>
      </c>
      <c r="U9" s="409" t="s">
        <v>485</v>
      </c>
      <c r="V9" s="409">
        <v>79</v>
      </c>
      <c r="W9" s="409" t="s">
        <v>485</v>
      </c>
      <c r="X9" s="227">
        <v>655340.97</v>
      </c>
      <c r="Y9" s="227">
        <v>639823.96</v>
      </c>
      <c r="Z9" s="227">
        <v>389728.79</v>
      </c>
      <c r="AA9" s="227">
        <v>389728.79</v>
      </c>
      <c r="AB9" s="104">
        <v>250095.17</v>
      </c>
      <c r="AC9" s="33">
        <v>300</v>
      </c>
      <c r="AD9" s="33">
        <v>300</v>
      </c>
      <c r="AE9" s="413">
        <v>781</v>
      </c>
      <c r="AF9" s="351">
        <f t="shared" ref="AF9:AF45" si="0">Z9/X9</f>
        <v>0.59469620829596537</v>
      </c>
      <c r="AG9" s="351">
        <f t="shared" ref="AG9:AG45" si="1">+Z9/Y9</f>
        <v>0.60911878010945386</v>
      </c>
      <c r="AH9" s="351">
        <v>1</v>
      </c>
      <c r="AI9" s="351"/>
      <c r="AJ9" s="351">
        <v>1</v>
      </c>
      <c r="AK9" s="355"/>
      <c r="AL9" s="48" t="s">
        <v>483</v>
      </c>
    </row>
    <row r="10" spans="1:38" ht="86.45" x14ac:dyDescent="0.3">
      <c r="A10" s="407" t="s">
        <v>39</v>
      </c>
      <c r="B10" s="348" t="s">
        <v>40</v>
      </c>
      <c r="C10" s="349" t="s">
        <v>481</v>
      </c>
      <c r="D10" s="347" t="s">
        <v>41</v>
      </c>
      <c r="E10" s="348" t="s">
        <v>40</v>
      </c>
      <c r="F10" s="350">
        <v>3</v>
      </c>
      <c r="G10" s="328" t="s">
        <v>58</v>
      </c>
      <c r="H10" s="349">
        <v>122</v>
      </c>
      <c r="I10" s="33">
        <v>350</v>
      </c>
      <c r="J10" s="347" t="s">
        <v>59</v>
      </c>
      <c r="K10" s="328" t="s">
        <v>60</v>
      </c>
      <c r="L10" s="348" t="s">
        <v>572</v>
      </c>
      <c r="M10" s="348" t="s">
        <v>573</v>
      </c>
      <c r="N10" s="348" t="s">
        <v>61</v>
      </c>
      <c r="O10" s="349">
        <v>800</v>
      </c>
      <c r="P10" s="33">
        <v>350</v>
      </c>
      <c r="Q10" s="46">
        <v>664</v>
      </c>
      <c r="R10" s="409">
        <v>124</v>
      </c>
      <c r="S10" s="409" t="s">
        <v>486</v>
      </c>
      <c r="T10" s="409">
        <v>33</v>
      </c>
      <c r="U10" s="409" t="s">
        <v>486</v>
      </c>
      <c r="V10" s="409">
        <v>114</v>
      </c>
      <c r="W10" s="409" t="s">
        <v>486</v>
      </c>
      <c r="X10" s="227">
        <v>327670.49</v>
      </c>
      <c r="Y10" s="227">
        <v>319911.98</v>
      </c>
      <c r="Z10" s="227">
        <v>194864.4</v>
      </c>
      <c r="AA10" s="227">
        <v>194864.4</v>
      </c>
      <c r="AB10" s="104">
        <v>125047.59</v>
      </c>
      <c r="AC10" s="33">
        <v>350</v>
      </c>
      <c r="AD10" s="33">
        <v>350</v>
      </c>
      <c r="AE10" s="413">
        <v>935</v>
      </c>
      <c r="AF10" s="351">
        <f t="shared" si="0"/>
        <v>0.59469621448058996</v>
      </c>
      <c r="AG10" s="351">
        <f t="shared" si="1"/>
        <v>0.60911879573875294</v>
      </c>
      <c r="AH10" s="351">
        <v>1</v>
      </c>
      <c r="AI10" s="351"/>
      <c r="AJ10" s="351">
        <v>1</v>
      </c>
      <c r="AK10" s="356"/>
      <c r="AL10" s="48" t="s">
        <v>483</v>
      </c>
    </row>
    <row r="11" spans="1:38" ht="90" x14ac:dyDescent="0.25">
      <c r="A11" s="407" t="s">
        <v>39</v>
      </c>
      <c r="B11" s="348" t="s">
        <v>40</v>
      </c>
      <c r="C11" s="349" t="s">
        <v>481</v>
      </c>
      <c r="D11" s="347" t="s">
        <v>41</v>
      </c>
      <c r="E11" s="348" t="s">
        <v>40</v>
      </c>
      <c r="F11" s="350">
        <v>4</v>
      </c>
      <c r="G11" s="328" t="s">
        <v>66</v>
      </c>
      <c r="H11" s="349">
        <v>124</v>
      </c>
      <c r="I11" s="33">
        <v>10</v>
      </c>
      <c r="J11" s="347" t="s">
        <v>67</v>
      </c>
      <c r="K11" s="328" t="s">
        <v>68</v>
      </c>
      <c r="L11" s="348" t="s">
        <v>572</v>
      </c>
      <c r="M11" s="348" t="s">
        <v>573</v>
      </c>
      <c r="N11" s="348" t="s">
        <v>69</v>
      </c>
      <c r="O11" s="33">
        <v>1</v>
      </c>
      <c r="P11" s="33">
        <v>10</v>
      </c>
      <c r="Q11" s="45">
        <v>13</v>
      </c>
      <c r="R11" s="409">
        <v>0</v>
      </c>
      <c r="S11" s="410" t="s">
        <v>487</v>
      </c>
      <c r="T11" s="409">
        <v>0</v>
      </c>
      <c r="U11" s="410" t="s">
        <v>487</v>
      </c>
      <c r="V11" s="409">
        <v>0</v>
      </c>
      <c r="W11" s="410" t="s">
        <v>487</v>
      </c>
      <c r="X11" s="227">
        <v>163835.24</v>
      </c>
      <c r="Y11" s="227">
        <v>159955.99</v>
      </c>
      <c r="Z11" s="227">
        <v>97432.2</v>
      </c>
      <c r="AA11" s="227">
        <v>97432.2</v>
      </c>
      <c r="AB11" s="104">
        <v>62523.79</v>
      </c>
      <c r="AC11" s="33">
        <v>10</v>
      </c>
      <c r="AD11" s="33">
        <v>10</v>
      </c>
      <c r="AE11" s="413">
        <v>13</v>
      </c>
      <c r="AF11" s="351">
        <f t="shared" si="0"/>
        <v>0.59469623262980542</v>
      </c>
      <c r="AG11" s="351">
        <f t="shared" si="1"/>
        <v>0.60911879573875294</v>
      </c>
      <c r="AH11" s="351">
        <v>1</v>
      </c>
      <c r="AI11" s="351"/>
      <c r="AJ11" s="351">
        <v>1</v>
      </c>
      <c r="AK11" s="356"/>
      <c r="AL11" s="48" t="s">
        <v>483</v>
      </c>
    </row>
    <row r="12" spans="1:38" ht="90" x14ac:dyDescent="0.25">
      <c r="A12" s="407" t="s">
        <v>39</v>
      </c>
      <c r="B12" s="348" t="s">
        <v>40</v>
      </c>
      <c r="C12" s="349" t="s">
        <v>481</v>
      </c>
      <c r="D12" s="347" t="s">
        <v>41</v>
      </c>
      <c r="E12" s="348" t="s">
        <v>40</v>
      </c>
      <c r="F12" s="350">
        <v>5</v>
      </c>
      <c r="G12" s="328" t="s">
        <v>72</v>
      </c>
      <c r="H12" s="349">
        <v>124</v>
      </c>
      <c r="I12" s="33">
        <v>500</v>
      </c>
      <c r="J12" s="347" t="s">
        <v>73</v>
      </c>
      <c r="K12" s="328" t="s">
        <v>74</v>
      </c>
      <c r="L12" s="348" t="s">
        <v>572</v>
      </c>
      <c r="M12" s="348" t="s">
        <v>573</v>
      </c>
      <c r="N12" s="348" t="s">
        <v>75</v>
      </c>
      <c r="O12" s="350">
        <v>1000</v>
      </c>
      <c r="P12" s="33">
        <v>500</v>
      </c>
      <c r="Q12" s="46">
        <v>414</v>
      </c>
      <c r="R12" s="409">
        <v>22</v>
      </c>
      <c r="S12" s="409" t="s">
        <v>488</v>
      </c>
      <c r="T12" s="409">
        <v>44</v>
      </c>
      <c r="U12" s="409" t="s">
        <v>488</v>
      </c>
      <c r="V12" s="409">
        <v>22</v>
      </c>
      <c r="W12" s="409" t="s">
        <v>488</v>
      </c>
      <c r="X12" s="227">
        <v>163835.24</v>
      </c>
      <c r="Y12" s="227">
        <v>159955.99</v>
      </c>
      <c r="Z12" s="227">
        <v>97432.2</v>
      </c>
      <c r="AA12" s="227">
        <v>97432.2</v>
      </c>
      <c r="AB12" s="104">
        <v>62523.79</v>
      </c>
      <c r="AC12" s="33">
        <v>500</v>
      </c>
      <c r="AD12" s="33">
        <v>500</v>
      </c>
      <c r="AE12" s="413">
        <v>502</v>
      </c>
      <c r="AF12" s="351">
        <f t="shared" si="0"/>
        <v>0.59469623262980542</v>
      </c>
      <c r="AG12" s="351">
        <f t="shared" si="1"/>
        <v>0.60911879573875294</v>
      </c>
      <c r="AH12" s="351">
        <v>1</v>
      </c>
      <c r="AI12" s="351"/>
      <c r="AJ12" s="351">
        <v>1</v>
      </c>
      <c r="AK12" s="356"/>
      <c r="AL12" s="48" t="s">
        <v>483</v>
      </c>
    </row>
    <row r="13" spans="1:38" ht="75.75" thickBot="1" x14ac:dyDescent="0.3">
      <c r="A13" s="407" t="s">
        <v>39</v>
      </c>
      <c r="B13" s="348" t="s">
        <v>40</v>
      </c>
      <c r="C13" s="349" t="s">
        <v>481</v>
      </c>
      <c r="D13" s="347" t="s">
        <v>41</v>
      </c>
      <c r="E13" s="348" t="s">
        <v>40</v>
      </c>
      <c r="F13" s="350">
        <v>6</v>
      </c>
      <c r="G13" s="328" t="s">
        <v>78</v>
      </c>
      <c r="H13" s="349">
        <v>124</v>
      </c>
      <c r="I13" s="33">
        <v>600</v>
      </c>
      <c r="J13" s="347" t="s">
        <v>79</v>
      </c>
      <c r="K13" s="328" t="s">
        <v>80</v>
      </c>
      <c r="L13" s="348" t="s">
        <v>572</v>
      </c>
      <c r="M13" s="348" t="s">
        <v>573</v>
      </c>
      <c r="N13" s="348" t="s">
        <v>81</v>
      </c>
      <c r="O13" s="33">
        <v>437</v>
      </c>
      <c r="P13" s="33">
        <v>600</v>
      </c>
      <c r="Q13" s="45">
        <v>766</v>
      </c>
      <c r="R13" s="411">
        <v>87</v>
      </c>
      <c r="S13" s="412" t="s">
        <v>489</v>
      </c>
      <c r="T13" s="411">
        <v>118</v>
      </c>
      <c r="U13" s="412" t="s">
        <v>489</v>
      </c>
      <c r="V13" s="411">
        <v>130</v>
      </c>
      <c r="W13" s="412" t="s">
        <v>489</v>
      </c>
      <c r="X13" s="228">
        <v>81917.62</v>
      </c>
      <c r="Y13" s="228">
        <v>79978</v>
      </c>
      <c r="Z13" s="228">
        <v>48716.1</v>
      </c>
      <c r="AA13" s="228">
        <v>48716.1</v>
      </c>
      <c r="AB13" s="229">
        <v>31261.9</v>
      </c>
      <c r="AC13" s="33">
        <v>600</v>
      </c>
      <c r="AD13" s="33">
        <v>600</v>
      </c>
      <c r="AE13" s="413">
        <v>1101</v>
      </c>
      <c r="AF13" s="351">
        <f t="shared" si="0"/>
        <v>0.59469623262980542</v>
      </c>
      <c r="AG13" s="351">
        <f t="shared" si="1"/>
        <v>0.60911875765835599</v>
      </c>
      <c r="AH13" s="351">
        <v>1</v>
      </c>
      <c r="AI13" s="351"/>
      <c r="AJ13" s="351">
        <v>1</v>
      </c>
      <c r="AK13" s="356"/>
      <c r="AL13" s="48" t="s">
        <v>483</v>
      </c>
    </row>
    <row r="14" spans="1:38" ht="300" x14ac:dyDescent="0.25">
      <c r="A14" s="357" t="s">
        <v>86</v>
      </c>
      <c r="B14" s="358" t="s">
        <v>490</v>
      </c>
      <c r="C14" s="349" t="s">
        <v>481</v>
      </c>
      <c r="D14" s="347" t="s">
        <v>41</v>
      </c>
      <c r="E14" s="348" t="s">
        <v>491</v>
      </c>
      <c r="F14" s="350">
        <v>1</v>
      </c>
      <c r="G14" s="48" t="s">
        <v>88</v>
      </c>
      <c r="H14" s="349">
        <v>125</v>
      </c>
      <c r="I14" s="359">
        <v>3000</v>
      </c>
      <c r="J14" s="347" t="s">
        <v>44</v>
      </c>
      <c r="K14" s="48" t="s">
        <v>492</v>
      </c>
      <c r="L14" s="348" t="s">
        <v>572</v>
      </c>
      <c r="M14" s="348" t="s">
        <v>573</v>
      </c>
      <c r="N14" s="348" t="s">
        <v>90</v>
      </c>
      <c r="O14" s="360">
        <v>3000</v>
      </c>
      <c r="P14" s="361">
        <v>3000</v>
      </c>
      <c r="Q14" s="45">
        <v>1970</v>
      </c>
      <c r="R14" s="362">
        <v>114</v>
      </c>
      <c r="S14" s="330" t="s">
        <v>625</v>
      </c>
      <c r="T14" s="362">
        <v>307</v>
      </c>
      <c r="U14" s="330" t="s">
        <v>627</v>
      </c>
      <c r="V14" s="362">
        <v>214</v>
      </c>
      <c r="W14" s="330" t="s">
        <v>629</v>
      </c>
      <c r="X14" s="33">
        <v>517574.57</v>
      </c>
      <c r="Y14" s="331">
        <v>496574.57</v>
      </c>
      <c r="Z14" s="230">
        <v>0</v>
      </c>
      <c r="AA14" s="230">
        <v>292509.62</v>
      </c>
      <c r="AB14" s="231">
        <v>204064.95</v>
      </c>
      <c r="AC14" s="232">
        <v>3000</v>
      </c>
      <c r="AD14" s="232">
        <v>3000</v>
      </c>
      <c r="AE14" s="317">
        <v>3895</v>
      </c>
      <c r="AF14" s="351">
        <f t="shared" si="0"/>
        <v>0</v>
      </c>
      <c r="AG14" s="351">
        <f t="shared" si="1"/>
        <v>0</v>
      </c>
      <c r="AH14" s="351">
        <v>1</v>
      </c>
      <c r="AI14" s="351"/>
      <c r="AJ14" s="351">
        <v>1</v>
      </c>
      <c r="AK14" s="356"/>
      <c r="AL14" s="48" t="s">
        <v>483</v>
      </c>
    </row>
    <row r="15" spans="1:38" ht="135.75" thickBot="1" x14ac:dyDescent="0.3">
      <c r="A15" s="357" t="s">
        <v>86</v>
      </c>
      <c r="B15" s="358" t="s">
        <v>490</v>
      </c>
      <c r="C15" s="349" t="s">
        <v>481</v>
      </c>
      <c r="D15" s="347" t="s">
        <v>41</v>
      </c>
      <c r="E15" s="348" t="s">
        <v>491</v>
      </c>
      <c r="F15" s="350">
        <v>2</v>
      </c>
      <c r="G15" s="48" t="s">
        <v>96</v>
      </c>
      <c r="H15" s="349">
        <v>204</v>
      </c>
      <c r="I15" s="360"/>
      <c r="J15" s="347" t="s">
        <v>97</v>
      </c>
      <c r="K15" s="48" t="s">
        <v>98</v>
      </c>
      <c r="L15" s="348" t="s">
        <v>572</v>
      </c>
      <c r="M15" s="348" t="s">
        <v>573</v>
      </c>
      <c r="N15" s="348" t="s">
        <v>99</v>
      </c>
      <c r="O15" s="360"/>
      <c r="P15" s="331">
        <v>300</v>
      </c>
      <c r="Q15" s="46">
        <v>86</v>
      </c>
      <c r="R15" s="362">
        <v>318</v>
      </c>
      <c r="S15" s="330" t="s">
        <v>626</v>
      </c>
      <c r="T15" s="362">
        <v>119</v>
      </c>
      <c r="U15" s="330" t="s">
        <v>628</v>
      </c>
      <c r="V15" s="362">
        <v>70</v>
      </c>
      <c r="W15" s="330" t="s">
        <v>630</v>
      </c>
      <c r="X15" s="230">
        <v>221817.67</v>
      </c>
      <c r="Y15" s="230">
        <v>212817.67</v>
      </c>
      <c r="Z15" s="230">
        <v>0</v>
      </c>
      <c r="AA15" s="230">
        <v>125361.27</v>
      </c>
      <c r="AB15" s="231">
        <v>87456.41</v>
      </c>
      <c r="AC15" s="233">
        <v>300</v>
      </c>
      <c r="AD15" s="233">
        <v>300</v>
      </c>
      <c r="AE15" s="317">
        <v>593</v>
      </c>
      <c r="AF15" s="351">
        <f t="shared" si="0"/>
        <v>0</v>
      </c>
      <c r="AG15" s="351">
        <f t="shared" si="1"/>
        <v>0</v>
      </c>
      <c r="AH15" s="351">
        <f t="shared" ref="AH15:AH45" si="2">AE15/AC15</f>
        <v>1.9766666666666666</v>
      </c>
      <c r="AI15" s="351"/>
      <c r="AJ15" s="351">
        <f t="shared" ref="AJ15:AJ45" si="3">AE15/AD15</f>
        <v>1.9766666666666666</v>
      </c>
      <c r="AK15" s="363"/>
      <c r="AL15" s="48" t="s">
        <v>483</v>
      </c>
    </row>
    <row r="16" spans="1:38" ht="68.25" customHeight="1" thickBot="1" x14ac:dyDescent="0.3">
      <c r="A16" s="357" t="s">
        <v>86</v>
      </c>
      <c r="B16" s="358" t="s">
        <v>490</v>
      </c>
      <c r="C16" s="349" t="s">
        <v>481</v>
      </c>
      <c r="D16" s="100" t="s">
        <v>41</v>
      </c>
      <c r="E16" s="348" t="s">
        <v>491</v>
      </c>
      <c r="F16" s="100">
        <v>3</v>
      </c>
      <c r="G16" s="332" t="s">
        <v>100</v>
      </c>
      <c r="H16" s="332">
        <v>204</v>
      </c>
      <c r="I16" s="364">
        <v>1</v>
      </c>
      <c r="J16" s="100" t="s">
        <v>101</v>
      </c>
      <c r="K16" s="332" t="s">
        <v>102</v>
      </c>
      <c r="L16" s="348" t="s">
        <v>572</v>
      </c>
      <c r="M16" s="348" t="s">
        <v>573</v>
      </c>
      <c r="N16" s="332" t="s">
        <v>645</v>
      </c>
      <c r="O16" s="364"/>
      <c r="P16" s="365">
        <v>1</v>
      </c>
      <c r="Q16" s="234">
        <v>1</v>
      </c>
      <c r="R16" s="366">
        <v>0</v>
      </c>
      <c r="S16" s="367" t="s">
        <v>507</v>
      </c>
      <c r="T16" s="368">
        <v>0</v>
      </c>
      <c r="U16" s="362" t="s">
        <v>507</v>
      </c>
      <c r="V16" s="330">
        <v>0</v>
      </c>
      <c r="W16" s="362" t="s">
        <v>507</v>
      </c>
      <c r="X16" s="235">
        <v>0</v>
      </c>
      <c r="Y16" s="235">
        <v>0</v>
      </c>
      <c r="Z16" s="235">
        <v>0</v>
      </c>
      <c r="AA16" s="235">
        <v>0</v>
      </c>
      <c r="AB16" s="236">
        <v>0</v>
      </c>
      <c r="AC16" s="237">
        <v>1</v>
      </c>
      <c r="AD16" s="237">
        <v>1</v>
      </c>
      <c r="AE16" s="318">
        <v>1</v>
      </c>
      <c r="AF16" s="351" t="e">
        <f t="shared" si="0"/>
        <v>#DIV/0!</v>
      </c>
      <c r="AG16" s="351" t="e">
        <f t="shared" si="1"/>
        <v>#DIV/0!</v>
      </c>
      <c r="AH16" s="351">
        <f t="shared" si="2"/>
        <v>1</v>
      </c>
      <c r="AI16" s="351"/>
      <c r="AJ16" s="351">
        <f t="shared" si="3"/>
        <v>1</v>
      </c>
      <c r="AK16" s="369"/>
      <c r="AL16" s="370"/>
    </row>
    <row r="17" spans="1:38" ht="105" x14ac:dyDescent="0.25">
      <c r="A17" s="371" t="s">
        <v>109</v>
      </c>
      <c r="B17" s="348" t="s">
        <v>110</v>
      </c>
      <c r="C17" s="349" t="s">
        <v>481</v>
      </c>
      <c r="D17" s="347" t="s">
        <v>41</v>
      </c>
      <c r="E17" s="348" t="s">
        <v>110</v>
      </c>
      <c r="F17" s="350">
        <v>1</v>
      </c>
      <c r="G17" s="328" t="s">
        <v>646</v>
      </c>
      <c r="H17" s="349">
        <v>135</v>
      </c>
      <c r="I17" s="33">
        <v>1000</v>
      </c>
      <c r="J17" s="347" t="s">
        <v>44</v>
      </c>
      <c r="K17" s="328" t="s">
        <v>111</v>
      </c>
      <c r="L17" s="348" t="s">
        <v>572</v>
      </c>
      <c r="M17" s="348" t="s">
        <v>573</v>
      </c>
      <c r="N17" s="348" t="s">
        <v>112</v>
      </c>
      <c r="O17" s="87">
        <v>1000</v>
      </c>
      <c r="P17" s="33">
        <v>1000</v>
      </c>
      <c r="Q17" s="45">
        <v>401</v>
      </c>
      <c r="R17" s="372">
        <v>3</v>
      </c>
      <c r="S17" s="372" t="s">
        <v>642</v>
      </c>
      <c r="T17" s="372">
        <v>3</v>
      </c>
      <c r="U17" s="372" t="s">
        <v>643</v>
      </c>
      <c r="V17" s="372">
        <v>0</v>
      </c>
      <c r="W17" s="372" t="s">
        <v>644</v>
      </c>
      <c r="X17" s="238">
        <v>503903.47</v>
      </c>
      <c r="Y17" s="238">
        <v>568307.21</v>
      </c>
      <c r="Z17" s="238">
        <v>299519.55</v>
      </c>
      <c r="AA17" s="238">
        <v>299519.55</v>
      </c>
      <c r="AB17" s="238">
        <v>268787.65999999997</v>
      </c>
      <c r="AC17" s="239">
        <v>1000</v>
      </c>
      <c r="AD17" s="239">
        <v>1000</v>
      </c>
      <c r="AE17" s="327">
        <v>442</v>
      </c>
      <c r="AF17" s="351">
        <f t="shared" si="0"/>
        <v>0.59439866528404739</v>
      </c>
      <c r="AG17" s="351">
        <f t="shared" si="1"/>
        <v>0.52703809617337072</v>
      </c>
      <c r="AH17" s="351">
        <f t="shared" si="2"/>
        <v>0.442</v>
      </c>
      <c r="AI17" s="351"/>
      <c r="AJ17" s="351">
        <f t="shared" si="3"/>
        <v>0.442</v>
      </c>
      <c r="AK17" s="363"/>
      <c r="AL17" s="48" t="s">
        <v>483</v>
      </c>
    </row>
    <row r="18" spans="1:38" ht="150" x14ac:dyDescent="0.25">
      <c r="A18" s="373" t="s">
        <v>115</v>
      </c>
      <c r="B18" s="349" t="s">
        <v>116</v>
      </c>
      <c r="C18" s="349" t="s">
        <v>493</v>
      </c>
      <c r="D18" s="374" t="s">
        <v>41</v>
      </c>
      <c r="E18" s="349" t="s">
        <v>116</v>
      </c>
      <c r="F18" s="350">
        <v>1</v>
      </c>
      <c r="G18" s="349" t="s">
        <v>117</v>
      </c>
      <c r="H18" s="349">
        <v>127</v>
      </c>
      <c r="I18" s="375">
        <v>11</v>
      </c>
      <c r="J18" s="347" t="s">
        <v>118</v>
      </c>
      <c r="K18" s="376" t="s">
        <v>119</v>
      </c>
      <c r="L18" s="348" t="s">
        <v>572</v>
      </c>
      <c r="M18" s="348" t="s">
        <v>573</v>
      </c>
      <c r="N18" s="247" t="s">
        <v>120</v>
      </c>
      <c r="O18" s="350">
        <v>12</v>
      </c>
      <c r="P18" s="375">
        <v>11</v>
      </c>
      <c r="Q18" s="63">
        <v>6</v>
      </c>
      <c r="R18" s="325">
        <v>1</v>
      </c>
      <c r="S18" s="320" t="s">
        <v>631</v>
      </c>
      <c r="T18" s="377">
        <v>1</v>
      </c>
      <c r="U18" s="320" t="s">
        <v>631</v>
      </c>
      <c r="V18" s="377">
        <v>1</v>
      </c>
      <c r="W18" s="320" t="s">
        <v>631</v>
      </c>
      <c r="X18" s="240">
        <v>223239.73</v>
      </c>
      <c r="Y18" s="240">
        <v>217145.75</v>
      </c>
      <c r="Z18" s="378">
        <v>133048.74</v>
      </c>
      <c r="AA18" s="378">
        <v>133048.74</v>
      </c>
      <c r="AB18" s="241">
        <v>84097.01</v>
      </c>
      <c r="AC18" s="375">
        <v>11</v>
      </c>
      <c r="AD18" s="375">
        <v>11</v>
      </c>
      <c r="AE18" s="326">
        <v>11</v>
      </c>
      <c r="AF18" s="351">
        <f t="shared" si="0"/>
        <v>0.59599041801385433</v>
      </c>
      <c r="AG18" s="351">
        <f t="shared" si="1"/>
        <v>0.61271629769406033</v>
      </c>
      <c r="AH18" s="351">
        <f t="shared" si="2"/>
        <v>1</v>
      </c>
      <c r="AI18" s="351"/>
      <c r="AJ18" s="351">
        <f t="shared" si="3"/>
        <v>1</v>
      </c>
      <c r="AK18" s="379"/>
      <c r="AL18" s="48" t="s">
        <v>483</v>
      </c>
    </row>
    <row r="19" spans="1:38" ht="360" x14ac:dyDescent="0.25">
      <c r="A19" s="373" t="s">
        <v>115</v>
      </c>
      <c r="B19" s="349" t="s">
        <v>116</v>
      </c>
      <c r="C19" s="349" t="s">
        <v>493</v>
      </c>
      <c r="D19" s="329" t="s">
        <v>41</v>
      </c>
      <c r="E19" s="349" t="s">
        <v>116</v>
      </c>
      <c r="F19" s="103">
        <v>2</v>
      </c>
      <c r="G19" s="247" t="s">
        <v>123</v>
      </c>
      <c r="H19" s="349">
        <v>127</v>
      </c>
      <c r="I19" s="375">
        <v>1000</v>
      </c>
      <c r="J19" s="329" t="s">
        <v>124</v>
      </c>
      <c r="K19" s="376" t="s">
        <v>125</v>
      </c>
      <c r="L19" s="348" t="s">
        <v>572</v>
      </c>
      <c r="M19" s="348" t="s">
        <v>573</v>
      </c>
      <c r="N19" s="247" t="s">
        <v>126</v>
      </c>
      <c r="O19" s="353">
        <v>4000</v>
      </c>
      <c r="P19" s="375">
        <v>1000</v>
      </c>
      <c r="Q19" s="68">
        <v>364</v>
      </c>
      <c r="R19" s="380">
        <v>2295</v>
      </c>
      <c r="S19" s="321" t="s">
        <v>641</v>
      </c>
      <c r="T19" s="323">
        <v>645</v>
      </c>
      <c r="U19" s="321" t="s">
        <v>641</v>
      </c>
      <c r="V19" s="325">
        <v>39</v>
      </c>
      <c r="W19" s="321" t="s">
        <v>641</v>
      </c>
      <c r="X19" s="238">
        <v>223239.73</v>
      </c>
      <c r="Y19" s="238">
        <v>217145.75</v>
      </c>
      <c r="Z19" s="238">
        <v>133048.74</v>
      </c>
      <c r="AA19" s="238">
        <v>133048.74</v>
      </c>
      <c r="AB19" s="238">
        <v>84097.01</v>
      </c>
      <c r="AC19" s="375">
        <v>1000</v>
      </c>
      <c r="AD19" s="375">
        <v>1000</v>
      </c>
      <c r="AE19" s="326">
        <v>3798</v>
      </c>
      <c r="AF19" s="351">
        <f t="shared" si="0"/>
        <v>0.59599041801385433</v>
      </c>
      <c r="AG19" s="351">
        <f t="shared" si="1"/>
        <v>0.61271629769406033</v>
      </c>
      <c r="AH19" s="351">
        <f t="shared" si="2"/>
        <v>3.798</v>
      </c>
      <c r="AI19" s="351"/>
      <c r="AJ19" s="351">
        <f t="shared" si="3"/>
        <v>3.798</v>
      </c>
      <c r="AK19" s="379"/>
      <c r="AL19" s="48" t="s">
        <v>483</v>
      </c>
    </row>
    <row r="20" spans="1:38" ht="195" x14ac:dyDescent="0.25">
      <c r="A20" s="373" t="s">
        <v>115</v>
      </c>
      <c r="B20" s="349" t="s">
        <v>116</v>
      </c>
      <c r="C20" s="349" t="s">
        <v>493</v>
      </c>
      <c r="D20" s="333" t="s">
        <v>41</v>
      </c>
      <c r="E20" s="349" t="s">
        <v>116</v>
      </c>
      <c r="F20" s="33">
        <v>3</v>
      </c>
      <c r="G20" s="331" t="s">
        <v>129</v>
      </c>
      <c r="H20" s="349">
        <v>127</v>
      </c>
      <c r="I20" s="375">
        <v>100</v>
      </c>
      <c r="J20" s="333" t="s">
        <v>130</v>
      </c>
      <c r="K20" s="376" t="s">
        <v>131</v>
      </c>
      <c r="L20" s="348" t="s">
        <v>572</v>
      </c>
      <c r="M20" s="348" t="s">
        <v>573</v>
      </c>
      <c r="N20" s="247" t="s">
        <v>126</v>
      </c>
      <c r="O20" s="33">
        <v>150</v>
      </c>
      <c r="P20" s="375">
        <v>100</v>
      </c>
      <c r="Q20" s="63">
        <v>36</v>
      </c>
      <c r="R20" s="325">
        <v>42</v>
      </c>
      <c r="S20" s="320" t="s">
        <v>632</v>
      </c>
      <c r="T20" s="325">
        <v>0</v>
      </c>
      <c r="U20" s="322" t="s">
        <v>634</v>
      </c>
      <c r="V20" s="377">
        <v>50</v>
      </c>
      <c r="W20" s="322" t="s">
        <v>636</v>
      </c>
      <c r="X20" s="378">
        <v>223239.73</v>
      </c>
      <c r="Y20" s="378">
        <v>217145.75</v>
      </c>
      <c r="Z20" s="378">
        <v>133048.74</v>
      </c>
      <c r="AA20" s="378">
        <v>133048.74</v>
      </c>
      <c r="AB20" s="241">
        <v>84097.01</v>
      </c>
      <c r="AC20" s="375">
        <v>100</v>
      </c>
      <c r="AD20" s="375">
        <v>100</v>
      </c>
      <c r="AE20" s="326">
        <v>193</v>
      </c>
      <c r="AF20" s="351">
        <f t="shared" si="0"/>
        <v>0.59599041801385433</v>
      </c>
      <c r="AG20" s="351">
        <f t="shared" si="1"/>
        <v>0.61271629769406033</v>
      </c>
      <c r="AH20" s="351">
        <v>1</v>
      </c>
      <c r="AI20" s="351"/>
      <c r="AJ20" s="351">
        <v>1</v>
      </c>
      <c r="AK20" s="356"/>
      <c r="AL20" s="48" t="s">
        <v>483</v>
      </c>
    </row>
    <row r="21" spans="1:38" ht="158.44999999999999" x14ac:dyDescent="0.3">
      <c r="A21" s="373" t="s">
        <v>115</v>
      </c>
      <c r="B21" s="349" t="s">
        <v>116</v>
      </c>
      <c r="C21" s="349" t="s">
        <v>493</v>
      </c>
      <c r="D21" s="333" t="s">
        <v>41</v>
      </c>
      <c r="E21" s="349" t="s">
        <v>116</v>
      </c>
      <c r="F21" s="33">
        <v>4</v>
      </c>
      <c r="G21" s="247" t="s">
        <v>134</v>
      </c>
      <c r="H21" s="349">
        <v>127</v>
      </c>
      <c r="I21" s="375">
        <v>12</v>
      </c>
      <c r="J21" s="333" t="s">
        <v>135</v>
      </c>
      <c r="K21" s="376" t="s">
        <v>136</v>
      </c>
      <c r="L21" s="348" t="s">
        <v>572</v>
      </c>
      <c r="M21" s="348" t="s">
        <v>573</v>
      </c>
      <c r="N21" s="247" t="s">
        <v>137</v>
      </c>
      <c r="O21" s="33">
        <v>24</v>
      </c>
      <c r="P21" s="375">
        <v>12</v>
      </c>
      <c r="Q21" s="68">
        <v>3</v>
      </c>
      <c r="R21" s="323">
        <v>1</v>
      </c>
      <c r="S21" s="320" t="s">
        <v>633</v>
      </c>
      <c r="T21" s="323">
        <v>0</v>
      </c>
      <c r="U21" s="320" t="s">
        <v>635</v>
      </c>
      <c r="V21" s="323">
        <v>0</v>
      </c>
      <c r="W21" s="320" t="s">
        <v>635</v>
      </c>
      <c r="X21" s="238">
        <v>148826.49</v>
      </c>
      <c r="Y21" s="238">
        <v>144763.84</v>
      </c>
      <c r="Z21" s="238">
        <v>88699.16</v>
      </c>
      <c r="AA21" s="238">
        <v>88699.16</v>
      </c>
      <c r="AB21" s="238">
        <v>56064.68</v>
      </c>
      <c r="AC21" s="375">
        <v>12</v>
      </c>
      <c r="AD21" s="375">
        <v>12</v>
      </c>
      <c r="AE21" s="326">
        <v>15</v>
      </c>
      <c r="AF21" s="351">
        <f t="shared" si="0"/>
        <v>0.59599040466519104</v>
      </c>
      <c r="AG21" s="351">
        <f t="shared" si="1"/>
        <v>0.61271626947723967</v>
      </c>
      <c r="AH21" s="351">
        <f t="shared" si="2"/>
        <v>1.25</v>
      </c>
      <c r="AI21" s="351"/>
      <c r="AJ21" s="351">
        <f t="shared" si="3"/>
        <v>1.25</v>
      </c>
      <c r="AK21" s="356"/>
      <c r="AL21" s="48" t="s">
        <v>483</v>
      </c>
    </row>
    <row r="22" spans="1:38" ht="135" x14ac:dyDescent="0.25">
      <c r="A22" s="373" t="s">
        <v>115</v>
      </c>
      <c r="B22" s="349" t="s">
        <v>116</v>
      </c>
      <c r="C22" s="349" t="s">
        <v>493</v>
      </c>
      <c r="D22" s="347" t="s">
        <v>41</v>
      </c>
      <c r="E22" s="349" t="s">
        <v>116</v>
      </c>
      <c r="F22" s="350">
        <v>5</v>
      </c>
      <c r="G22" s="349" t="s">
        <v>142</v>
      </c>
      <c r="H22" s="349">
        <v>128</v>
      </c>
      <c r="I22" s="375">
        <v>400</v>
      </c>
      <c r="J22" s="347" t="s">
        <v>143</v>
      </c>
      <c r="K22" s="376" t="s">
        <v>144</v>
      </c>
      <c r="L22" s="348" t="s">
        <v>572</v>
      </c>
      <c r="M22" s="348" t="s">
        <v>573</v>
      </c>
      <c r="N22" s="334" t="s">
        <v>126</v>
      </c>
      <c r="O22" s="348">
        <v>600</v>
      </c>
      <c r="P22" s="375">
        <v>400</v>
      </c>
      <c r="Q22" s="68">
        <v>362</v>
      </c>
      <c r="R22" s="377">
        <v>75</v>
      </c>
      <c r="S22" s="320" t="s">
        <v>637</v>
      </c>
      <c r="T22" s="325">
        <v>100</v>
      </c>
      <c r="U22" s="320" t="s">
        <v>637</v>
      </c>
      <c r="V22" s="377">
        <v>77</v>
      </c>
      <c r="W22" s="320" t="s">
        <v>637</v>
      </c>
      <c r="X22" s="238">
        <v>148826.49</v>
      </c>
      <c r="Y22" s="238">
        <v>144763.84</v>
      </c>
      <c r="Z22" s="238">
        <v>88699.16</v>
      </c>
      <c r="AA22" s="238">
        <v>88699.16</v>
      </c>
      <c r="AB22" s="238">
        <v>56064.68</v>
      </c>
      <c r="AC22" s="375">
        <v>400</v>
      </c>
      <c r="AD22" s="375">
        <v>400</v>
      </c>
      <c r="AE22" s="326">
        <v>869</v>
      </c>
      <c r="AF22" s="351">
        <f t="shared" si="0"/>
        <v>0.59599040466519104</v>
      </c>
      <c r="AG22" s="351">
        <f t="shared" si="1"/>
        <v>0.61271626947723967</v>
      </c>
      <c r="AH22" s="351">
        <v>1</v>
      </c>
      <c r="AI22" s="351"/>
      <c r="AJ22" s="351">
        <v>1</v>
      </c>
      <c r="AK22" s="356"/>
      <c r="AL22" s="48" t="s">
        <v>483</v>
      </c>
    </row>
    <row r="23" spans="1:38" ht="409.5" x14ac:dyDescent="0.25">
      <c r="A23" s="373" t="s">
        <v>115</v>
      </c>
      <c r="B23" s="349" t="s">
        <v>116</v>
      </c>
      <c r="C23" s="349" t="s">
        <v>493</v>
      </c>
      <c r="D23" s="347" t="s">
        <v>41</v>
      </c>
      <c r="E23" s="349" t="s">
        <v>116</v>
      </c>
      <c r="F23" s="350">
        <v>6</v>
      </c>
      <c r="G23" s="349" t="s">
        <v>147</v>
      </c>
      <c r="H23" s="349">
        <v>128</v>
      </c>
      <c r="I23" s="375">
        <v>800</v>
      </c>
      <c r="J23" s="347" t="s">
        <v>148</v>
      </c>
      <c r="K23" s="376" t="s">
        <v>149</v>
      </c>
      <c r="L23" s="348" t="s">
        <v>572</v>
      </c>
      <c r="M23" s="348" t="s">
        <v>573</v>
      </c>
      <c r="N23" s="350"/>
      <c r="O23" s="350">
        <v>800</v>
      </c>
      <c r="P23" s="375">
        <v>800</v>
      </c>
      <c r="Q23" s="68">
        <v>360</v>
      </c>
      <c r="R23" s="323">
        <v>59</v>
      </c>
      <c r="S23" s="320" t="s">
        <v>638</v>
      </c>
      <c r="T23" s="324">
        <v>1543</v>
      </c>
      <c r="U23" s="320" t="s">
        <v>638</v>
      </c>
      <c r="V23" s="323">
        <v>85</v>
      </c>
      <c r="W23" s="320" t="s">
        <v>638</v>
      </c>
      <c r="X23" s="238">
        <v>223239.73</v>
      </c>
      <c r="Y23" s="238">
        <v>217145.75</v>
      </c>
      <c r="Z23" s="238">
        <v>133048.74</v>
      </c>
      <c r="AA23" s="238">
        <v>133048.74</v>
      </c>
      <c r="AB23" s="238">
        <v>84097.01</v>
      </c>
      <c r="AC23" s="375">
        <v>800</v>
      </c>
      <c r="AD23" s="375">
        <v>800</v>
      </c>
      <c r="AE23" s="326">
        <v>2337</v>
      </c>
      <c r="AF23" s="351">
        <f t="shared" si="0"/>
        <v>0.59599041801385433</v>
      </c>
      <c r="AG23" s="351">
        <f t="shared" si="1"/>
        <v>0.61271629769406033</v>
      </c>
      <c r="AH23" s="351">
        <f t="shared" si="2"/>
        <v>2.9212500000000001</v>
      </c>
      <c r="AI23" s="351"/>
      <c r="AJ23" s="351">
        <f t="shared" si="3"/>
        <v>2.9212500000000001</v>
      </c>
      <c r="AK23" s="379"/>
      <c r="AL23" s="48" t="s">
        <v>483</v>
      </c>
    </row>
    <row r="24" spans="1:38" ht="180" x14ac:dyDescent="0.25">
      <c r="A24" s="373" t="s">
        <v>115</v>
      </c>
      <c r="B24" s="349" t="s">
        <v>116</v>
      </c>
      <c r="C24" s="349" t="s">
        <v>493</v>
      </c>
      <c r="D24" s="347" t="s">
        <v>41</v>
      </c>
      <c r="E24" s="349" t="s">
        <v>116</v>
      </c>
      <c r="F24" s="350">
        <v>7</v>
      </c>
      <c r="G24" s="349" t="s">
        <v>152</v>
      </c>
      <c r="H24" s="349">
        <v>128</v>
      </c>
      <c r="I24" s="375">
        <v>11</v>
      </c>
      <c r="J24" s="347" t="s">
        <v>153</v>
      </c>
      <c r="K24" s="376" t="s">
        <v>154</v>
      </c>
      <c r="L24" s="348" t="s">
        <v>572</v>
      </c>
      <c r="M24" s="348" t="s">
        <v>573</v>
      </c>
      <c r="N24" s="247" t="s">
        <v>155</v>
      </c>
      <c r="O24" s="350">
        <v>12</v>
      </c>
      <c r="P24" s="349">
        <v>11</v>
      </c>
      <c r="Q24" s="68">
        <v>5</v>
      </c>
      <c r="R24" s="377">
        <v>1</v>
      </c>
      <c r="S24" s="320" t="s">
        <v>639</v>
      </c>
      <c r="T24" s="325">
        <v>0</v>
      </c>
      <c r="U24" s="320" t="s">
        <v>639</v>
      </c>
      <c r="V24" s="377">
        <v>0</v>
      </c>
      <c r="W24" s="320" t="s">
        <v>639</v>
      </c>
      <c r="X24" s="238">
        <v>148826.49</v>
      </c>
      <c r="Y24" s="238">
        <v>144763.84</v>
      </c>
      <c r="Z24" s="238">
        <v>88699.16</v>
      </c>
      <c r="AA24" s="238">
        <v>88699.16</v>
      </c>
      <c r="AB24" s="238">
        <v>56064.68</v>
      </c>
      <c r="AC24" s="349">
        <v>11</v>
      </c>
      <c r="AD24" s="68">
        <v>11</v>
      </c>
      <c r="AE24" s="326">
        <v>8</v>
      </c>
      <c r="AF24" s="351">
        <f t="shared" si="0"/>
        <v>0.59599040466519104</v>
      </c>
      <c r="AG24" s="351">
        <f t="shared" si="1"/>
        <v>0.61271626947723967</v>
      </c>
      <c r="AH24" s="351">
        <f t="shared" si="2"/>
        <v>0.72727272727272729</v>
      </c>
      <c r="AI24" s="351"/>
      <c r="AJ24" s="351">
        <f t="shared" si="3"/>
        <v>0.72727272727272729</v>
      </c>
      <c r="AK24" s="379"/>
      <c r="AL24" s="48" t="s">
        <v>483</v>
      </c>
    </row>
    <row r="25" spans="1:38" ht="135" x14ac:dyDescent="0.25">
      <c r="A25" s="373" t="s">
        <v>115</v>
      </c>
      <c r="B25" s="349" t="s">
        <v>116</v>
      </c>
      <c r="C25" s="349" t="s">
        <v>493</v>
      </c>
      <c r="D25" s="333" t="s">
        <v>41</v>
      </c>
      <c r="E25" s="349" t="s">
        <v>116</v>
      </c>
      <c r="F25" s="33">
        <v>8</v>
      </c>
      <c r="G25" s="331" t="s">
        <v>158</v>
      </c>
      <c r="H25" s="349">
        <v>128</v>
      </c>
      <c r="I25" s="375">
        <v>6</v>
      </c>
      <c r="J25" s="333" t="s">
        <v>159</v>
      </c>
      <c r="K25" s="376" t="s">
        <v>160</v>
      </c>
      <c r="L25" s="348" t="s">
        <v>572</v>
      </c>
      <c r="M25" s="348" t="s">
        <v>573</v>
      </c>
      <c r="N25" s="247" t="s">
        <v>161</v>
      </c>
      <c r="O25" s="33">
        <v>12</v>
      </c>
      <c r="P25" s="375">
        <v>6</v>
      </c>
      <c r="Q25" s="86">
        <v>0</v>
      </c>
      <c r="R25" s="323">
        <v>0</v>
      </c>
      <c r="S25" s="320" t="s">
        <v>640</v>
      </c>
      <c r="T25" s="325">
        <v>0</v>
      </c>
      <c r="U25" s="320" t="s">
        <v>640</v>
      </c>
      <c r="V25" s="325">
        <v>0</v>
      </c>
      <c r="W25" s="320" t="s">
        <v>640</v>
      </c>
      <c r="X25" s="238">
        <v>148826.49</v>
      </c>
      <c r="Y25" s="238">
        <v>144763.84</v>
      </c>
      <c r="Z25" s="238">
        <v>88699.16</v>
      </c>
      <c r="AA25" s="238">
        <v>88699.16</v>
      </c>
      <c r="AB25" s="238">
        <v>56064.68</v>
      </c>
      <c r="AC25" s="375">
        <v>6</v>
      </c>
      <c r="AD25" s="242">
        <v>0</v>
      </c>
      <c r="AE25" s="326">
        <v>3</v>
      </c>
      <c r="AF25" s="351">
        <f t="shared" si="0"/>
        <v>0.59599040466519104</v>
      </c>
      <c r="AG25" s="351">
        <f t="shared" si="1"/>
        <v>0.61271626947723967</v>
      </c>
      <c r="AH25" s="351">
        <f t="shared" si="2"/>
        <v>0.5</v>
      </c>
      <c r="AI25" s="351"/>
      <c r="AJ25" s="351" t="e">
        <f t="shared" si="3"/>
        <v>#DIV/0!</v>
      </c>
      <c r="AK25" s="379"/>
      <c r="AL25" s="48" t="s">
        <v>483</v>
      </c>
    </row>
    <row r="26" spans="1:38" ht="75" x14ac:dyDescent="0.25">
      <c r="A26" s="335" t="s">
        <v>166</v>
      </c>
      <c r="B26" s="348" t="s">
        <v>167</v>
      </c>
      <c r="C26" s="349" t="s">
        <v>493</v>
      </c>
      <c r="D26" s="333" t="s">
        <v>41</v>
      </c>
      <c r="E26" s="348" t="s">
        <v>167</v>
      </c>
      <c r="F26" s="33">
        <v>1</v>
      </c>
      <c r="G26" s="48" t="s">
        <v>170</v>
      </c>
      <c r="H26" s="349">
        <v>129</v>
      </c>
      <c r="I26" s="375">
        <v>3</v>
      </c>
      <c r="J26" s="333" t="s">
        <v>169</v>
      </c>
      <c r="K26" s="48" t="s">
        <v>494</v>
      </c>
      <c r="L26" s="348" t="s">
        <v>572</v>
      </c>
      <c r="M26" s="348" t="s">
        <v>573</v>
      </c>
      <c r="N26" s="247" t="s">
        <v>607</v>
      </c>
      <c r="O26" s="33">
        <v>48</v>
      </c>
      <c r="P26" s="375">
        <v>3</v>
      </c>
      <c r="Q26" s="86">
        <v>0</v>
      </c>
      <c r="R26" s="381">
        <v>0</v>
      </c>
      <c r="S26" s="382" t="s">
        <v>608</v>
      </c>
      <c r="T26" s="381">
        <v>0</v>
      </c>
      <c r="U26" s="382" t="s">
        <v>608</v>
      </c>
      <c r="V26" s="315">
        <v>0</v>
      </c>
      <c r="W26" s="382" t="s">
        <v>608</v>
      </c>
      <c r="X26" s="238">
        <v>53649.86</v>
      </c>
      <c r="Y26" s="238">
        <v>57538.76</v>
      </c>
      <c r="Z26" s="238">
        <v>39537.06</v>
      </c>
      <c r="AA26" s="238">
        <v>39537.06</v>
      </c>
      <c r="AB26" s="238">
        <v>18001.689999999999</v>
      </c>
      <c r="AC26" s="383">
        <v>3</v>
      </c>
      <c r="AD26" s="383">
        <v>3</v>
      </c>
      <c r="AE26" s="313">
        <v>1</v>
      </c>
      <c r="AF26" s="351">
        <f t="shared" si="0"/>
        <v>0.73694619147188822</v>
      </c>
      <c r="AG26" s="351">
        <f t="shared" si="1"/>
        <v>0.68713785281434625</v>
      </c>
      <c r="AH26" s="351">
        <f t="shared" si="2"/>
        <v>0.33333333333333331</v>
      </c>
      <c r="AI26" s="351"/>
      <c r="AJ26" s="351">
        <f t="shared" si="3"/>
        <v>0.33333333333333331</v>
      </c>
      <c r="AK26" s="363"/>
      <c r="AL26" s="48" t="s">
        <v>483</v>
      </c>
    </row>
    <row r="27" spans="1:38" ht="105" x14ac:dyDescent="0.25">
      <c r="A27" s="335" t="s">
        <v>166</v>
      </c>
      <c r="B27" s="348" t="s">
        <v>167</v>
      </c>
      <c r="C27" s="349" t="s">
        <v>493</v>
      </c>
      <c r="D27" s="333" t="s">
        <v>41</v>
      </c>
      <c r="E27" s="348" t="s">
        <v>167</v>
      </c>
      <c r="F27" s="33">
        <v>2</v>
      </c>
      <c r="G27" s="384" t="s">
        <v>176</v>
      </c>
      <c r="H27" s="349">
        <v>130</v>
      </c>
      <c r="I27" s="375">
        <v>100</v>
      </c>
      <c r="J27" s="333" t="s">
        <v>177</v>
      </c>
      <c r="K27" s="48" t="s">
        <v>495</v>
      </c>
      <c r="L27" s="348" t="s">
        <v>572</v>
      </c>
      <c r="M27" s="348" t="s">
        <v>573</v>
      </c>
      <c r="N27" s="247" t="s">
        <v>183</v>
      </c>
      <c r="O27" s="33">
        <v>800</v>
      </c>
      <c r="P27" s="375">
        <v>100</v>
      </c>
      <c r="Q27" s="73">
        <v>152</v>
      </c>
      <c r="R27" s="381">
        <v>152</v>
      </c>
      <c r="S27" s="385" t="s">
        <v>609</v>
      </c>
      <c r="T27" s="381">
        <v>212</v>
      </c>
      <c r="U27" s="385" t="s">
        <v>610</v>
      </c>
      <c r="V27" s="336">
        <v>84</v>
      </c>
      <c r="W27" s="385" t="s">
        <v>611</v>
      </c>
      <c r="X27" s="238">
        <v>321899.13</v>
      </c>
      <c r="Y27" s="238">
        <v>345232.53</v>
      </c>
      <c r="Z27" s="238">
        <v>237222.37</v>
      </c>
      <c r="AA27" s="238">
        <v>237222.37</v>
      </c>
      <c r="AB27" s="238">
        <v>108010.16</v>
      </c>
      <c r="AC27" s="383">
        <v>100</v>
      </c>
      <c r="AD27" s="383">
        <v>100</v>
      </c>
      <c r="AE27" s="313">
        <v>625</v>
      </c>
      <c r="AF27" s="351">
        <f t="shared" si="0"/>
        <v>0.73694629121861865</v>
      </c>
      <c r="AG27" s="351">
        <f t="shared" si="1"/>
        <v>0.687137941491203</v>
      </c>
      <c r="AH27" s="351">
        <v>1</v>
      </c>
      <c r="AI27" s="351"/>
      <c r="AJ27" s="351">
        <v>1</v>
      </c>
      <c r="AK27" s="386"/>
      <c r="AL27" s="48" t="s">
        <v>483</v>
      </c>
    </row>
    <row r="28" spans="1:38" ht="105" x14ac:dyDescent="0.25">
      <c r="A28" s="335" t="s">
        <v>166</v>
      </c>
      <c r="B28" s="348" t="s">
        <v>167</v>
      </c>
      <c r="C28" s="349" t="s">
        <v>493</v>
      </c>
      <c r="D28" s="333" t="s">
        <v>41</v>
      </c>
      <c r="E28" s="348" t="s">
        <v>167</v>
      </c>
      <c r="F28" s="33">
        <v>3</v>
      </c>
      <c r="G28" s="331" t="s">
        <v>181</v>
      </c>
      <c r="H28" s="349">
        <v>130</v>
      </c>
      <c r="I28" s="375">
        <v>15</v>
      </c>
      <c r="J28" s="333" t="s">
        <v>182</v>
      </c>
      <c r="K28" s="48" t="s">
        <v>495</v>
      </c>
      <c r="L28" s="348" t="s">
        <v>572</v>
      </c>
      <c r="M28" s="348" t="s">
        <v>573</v>
      </c>
      <c r="N28" s="247" t="s">
        <v>183</v>
      </c>
      <c r="O28" s="33">
        <v>1000</v>
      </c>
      <c r="P28" s="375">
        <v>15</v>
      </c>
      <c r="Q28" s="73">
        <v>28</v>
      </c>
      <c r="R28" s="381">
        <v>196</v>
      </c>
      <c r="S28" s="382" t="s">
        <v>612</v>
      </c>
      <c r="T28" s="337">
        <v>0</v>
      </c>
      <c r="U28" s="387" t="s">
        <v>613</v>
      </c>
      <c r="V28" s="336">
        <v>560</v>
      </c>
      <c r="W28" s="382" t="s">
        <v>614</v>
      </c>
      <c r="X28" s="238">
        <v>53649.86</v>
      </c>
      <c r="Y28" s="238">
        <v>57538.76</v>
      </c>
      <c r="Z28" s="238">
        <v>39537.06</v>
      </c>
      <c r="AA28" s="238">
        <v>39537.06</v>
      </c>
      <c r="AB28" s="238">
        <v>18001.689999999999</v>
      </c>
      <c r="AC28" s="383">
        <v>15</v>
      </c>
      <c r="AD28" s="383">
        <v>15</v>
      </c>
      <c r="AE28" s="313">
        <v>815</v>
      </c>
      <c r="AF28" s="351">
        <f t="shared" si="0"/>
        <v>0.73694619147188822</v>
      </c>
      <c r="AG28" s="351">
        <f t="shared" si="1"/>
        <v>0.68713785281434625</v>
      </c>
      <c r="AH28" s="351">
        <v>1</v>
      </c>
      <c r="AI28" s="351"/>
      <c r="AJ28" s="351">
        <v>1</v>
      </c>
      <c r="AK28" s="386"/>
      <c r="AL28" s="48" t="s">
        <v>483</v>
      </c>
    </row>
    <row r="29" spans="1:38" ht="150.75" customHeight="1" x14ac:dyDescent="0.25">
      <c r="A29" s="335" t="s">
        <v>166</v>
      </c>
      <c r="B29" s="348" t="s">
        <v>167</v>
      </c>
      <c r="C29" s="349" t="s">
        <v>493</v>
      </c>
      <c r="D29" s="333" t="s">
        <v>41</v>
      </c>
      <c r="E29" s="348" t="s">
        <v>167</v>
      </c>
      <c r="F29" s="33">
        <v>4</v>
      </c>
      <c r="G29" s="331" t="s">
        <v>187</v>
      </c>
      <c r="H29" s="349">
        <v>130</v>
      </c>
      <c r="I29" s="375">
        <v>500</v>
      </c>
      <c r="J29" s="333" t="s">
        <v>188</v>
      </c>
      <c r="K29" s="376" t="s">
        <v>496</v>
      </c>
      <c r="L29" s="348" t="s">
        <v>572</v>
      </c>
      <c r="M29" s="348" t="s">
        <v>573</v>
      </c>
      <c r="N29" s="247" t="s">
        <v>183</v>
      </c>
      <c r="O29" s="33"/>
      <c r="P29" s="375">
        <v>500</v>
      </c>
      <c r="Q29" s="73">
        <v>569</v>
      </c>
      <c r="R29" s="381">
        <v>36</v>
      </c>
      <c r="S29" s="382" t="s">
        <v>615</v>
      </c>
      <c r="T29" s="337">
        <v>99</v>
      </c>
      <c r="U29" s="382" t="s">
        <v>616</v>
      </c>
      <c r="V29" s="336">
        <v>56</v>
      </c>
      <c r="W29" s="382" t="s">
        <v>616</v>
      </c>
      <c r="X29" s="238">
        <v>214599.42</v>
      </c>
      <c r="Y29" s="238">
        <v>230155.02</v>
      </c>
      <c r="Z29" s="238">
        <v>158148.25</v>
      </c>
      <c r="AA29" s="238">
        <v>158148.25</v>
      </c>
      <c r="AB29" s="238">
        <v>72006.77</v>
      </c>
      <c r="AC29" s="383">
        <v>500</v>
      </c>
      <c r="AD29" s="383">
        <v>500</v>
      </c>
      <c r="AE29" s="313">
        <v>1030</v>
      </c>
      <c r="AF29" s="351">
        <f t="shared" si="0"/>
        <v>0.7369463067514348</v>
      </c>
      <c r="AG29" s="351">
        <f t="shared" si="1"/>
        <v>0.68713795597419514</v>
      </c>
      <c r="AH29" s="351">
        <v>1</v>
      </c>
      <c r="AI29" s="351"/>
      <c r="AJ29" s="351">
        <v>1</v>
      </c>
      <c r="AK29" s="386"/>
      <c r="AL29" s="48" t="s">
        <v>483</v>
      </c>
    </row>
    <row r="30" spans="1:38" ht="57.6" x14ac:dyDescent="0.3">
      <c r="A30" s="335" t="s">
        <v>166</v>
      </c>
      <c r="B30" s="348" t="s">
        <v>167</v>
      </c>
      <c r="C30" s="349" t="s">
        <v>493</v>
      </c>
      <c r="D30" s="333" t="s">
        <v>41</v>
      </c>
      <c r="E30" s="348" t="s">
        <v>167</v>
      </c>
      <c r="F30" s="33">
        <v>5</v>
      </c>
      <c r="G30" s="331" t="s">
        <v>191</v>
      </c>
      <c r="H30" s="349">
        <v>130</v>
      </c>
      <c r="I30" s="375">
        <v>100</v>
      </c>
      <c r="J30" s="333" t="s">
        <v>192</v>
      </c>
      <c r="K30" s="376" t="s">
        <v>497</v>
      </c>
      <c r="L30" s="348" t="s">
        <v>572</v>
      </c>
      <c r="M30" s="348" t="s">
        <v>573</v>
      </c>
      <c r="N30" s="247" t="s">
        <v>183</v>
      </c>
      <c r="O30" s="33">
        <v>300</v>
      </c>
      <c r="P30" s="375">
        <v>100</v>
      </c>
      <c r="Q30" s="73">
        <v>40</v>
      </c>
      <c r="R30" s="336">
        <v>12</v>
      </c>
      <c r="S30" s="338" t="s">
        <v>498</v>
      </c>
      <c r="T30" s="336">
        <v>7</v>
      </c>
      <c r="U30" s="338" t="s">
        <v>499</v>
      </c>
      <c r="V30" s="336">
        <v>3</v>
      </c>
      <c r="W30" s="338" t="s">
        <v>499</v>
      </c>
      <c r="X30" s="238">
        <v>53649.86</v>
      </c>
      <c r="Y30" s="238">
        <v>57538.76</v>
      </c>
      <c r="Z30" s="238">
        <v>39537.06</v>
      </c>
      <c r="AA30" s="238">
        <v>39537.06</v>
      </c>
      <c r="AB30" s="238">
        <v>18001.689999999999</v>
      </c>
      <c r="AC30" s="383">
        <v>100</v>
      </c>
      <c r="AD30" s="383">
        <v>100</v>
      </c>
      <c r="AE30" s="313">
        <v>91</v>
      </c>
      <c r="AF30" s="351">
        <f t="shared" si="0"/>
        <v>0.73694619147188822</v>
      </c>
      <c r="AG30" s="351">
        <f t="shared" si="1"/>
        <v>0.68713785281434625</v>
      </c>
      <c r="AH30" s="351">
        <f t="shared" si="2"/>
        <v>0.91</v>
      </c>
      <c r="AI30" s="351"/>
      <c r="AJ30" s="351">
        <f t="shared" si="3"/>
        <v>0.91</v>
      </c>
      <c r="AK30" s="379"/>
      <c r="AL30" s="48" t="s">
        <v>483</v>
      </c>
    </row>
    <row r="31" spans="1:38" ht="86.45" x14ac:dyDescent="0.3">
      <c r="A31" s="335" t="s">
        <v>166</v>
      </c>
      <c r="B31" s="348" t="s">
        <v>167</v>
      </c>
      <c r="C31" s="349" t="s">
        <v>493</v>
      </c>
      <c r="D31" s="333" t="s">
        <v>41</v>
      </c>
      <c r="E31" s="348" t="s">
        <v>167</v>
      </c>
      <c r="F31" s="33">
        <v>6</v>
      </c>
      <c r="G31" s="331" t="s">
        <v>195</v>
      </c>
      <c r="H31" s="349">
        <v>130</v>
      </c>
      <c r="I31" s="375">
        <v>15</v>
      </c>
      <c r="J31" s="333" t="s">
        <v>196</v>
      </c>
      <c r="K31" s="376" t="s">
        <v>500</v>
      </c>
      <c r="L31" s="348" t="s">
        <v>572</v>
      </c>
      <c r="M31" s="348" t="s">
        <v>573</v>
      </c>
      <c r="N31" s="247" t="s">
        <v>183</v>
      </c>
      <c r="O31" s="33">
        <v>120</v>
      </c>
      <c r="P31" s="375">
        <v>15</v>
      </c>
      <c r="Q31" s="73">
        <v>12</v>
      </c>
      <c r="R31" s="336">
        <v>0</v>
      </c>
      <c r="S31" s="338" t="s">
        <v>501</v>
      </c>
      <c r="T31" s="336">
        <v>3</v>
      </c>
      <c r="U31" s="338" t="s">
        <v>618</v>
      </c>
      <c r="V31" s="336">
        <v>1</v>
      </c>
      <c r="W31" s="338" t="s">
        <v>619</v>
      </c>
      <c r="X31" s="238">
        <v>107299.71</v>
      </c>
      <c r="Y31" s="238">
        <v>115077.51</v>
      </c>
      <c r="Z31" s="238">
        <v>79074.12</v>
      </c>
      <c r="AA31" s="238">
        <v>79074.12</v>
      </c>
      <c r="AB31" s="238">
        <v>36003.39</v>
      </c>
      <c r="AC31" s="383">
        <v>15</v>
      </c>
      <c r="AD31" s="383">
        <v>15</v>
      </c>
      <c r="AE31" s="313">
        <v>29</v>
      </c>
      <c r="AF31" s="351">
        <f t="shared" si="0"/>
        <v>0.73694626015298637</v>
      </c>
      <c r="AG31" s="351">
        <f t="shared" si="1"/>
        <v>0.68713791252521883</v>
      </c>
      <c r="AH31" s="351">
        <v>1</v>
      </c>
      <c r="AI31" s="351"/>
      <c r="AJ31" s="351">
        <v>1</v>
      </c>
      <c r="AK31" s="386"/>
      <c r="AL31" s="48" t="s">
        <v>483</v>
      </c>
    </row>
    <row r="32" spans="1:38" ht="105" x14ac:dyDescent="0.25">
      <c r="A32" s="335" t="s">
        <v>166</v>
      </c>
      <c r="B32" s="348" t="s">
        <v>167</v>
      </c>
      <c r="C32" s="349" t="s">
        <v>493</v>
      </c>
      <c r="D32" s="333" t="s">
        <v>41</v>
      </c>
      <c r="E32" s="348" t="s">
        <v>167</v>
      </c>
      <c r="F32" s="33">
        <v>7</v>
      </c>
      <c r="G32" s="331" t="s">
        <v>199</v>
      </c>
      <c r="H32" s="349">
        <v>130</v>
      </c>
      <c r="I32" s="375">
        <v>25</v>
      </c>
      <c r="J32" s="333" t="s">
        <v>200</v>
      </c>
      <c r="K32" s="376" t="s">
        <v>502</v>
      </c>
      <c r="L32" s="348" t="s">
        <v>572</v>
      </c>
      <c r="M32" s="348" t="s">
        <v>573</v>
      </c>
      <c r="N32" s="247" t="s">
        <v>183</v>
      </c>
      <c r="O32" s="33">
        <v>120</v>
      </c>
      <c r="P32" s="375">
        <v>25</v>
      </c>
      <c r="Q32" s="73">
        <v>28</v>
      </c>
      <c r="R32" s="336">
        <v>0</v>
      </c>
      <c r="S32" s="338" t="s">
        <v>501</v>
      </c>
      <c r="T32" s="336">
        <v>0</v>
      </c>
      <c r="U32" s="338" t="s">
        <v>501</v>
      </c>
      <c r="V32" s="336">
        <v>0</v>
      </c>
      <c r="W32" s="338" t="s">
        <v>501</v>
      </c>
      <c r="X32" s="238">
        <v>107299.71</v>
      </c>
      <c r="Y32" s="238">
        <v>115077.51</v>
      </c>
      <c r="Z32" s="238">
        <v>79074.12</v>
      </c>
      <c r="AA32" s="238">
        <v>79074.12</v>
      </c>
      <c r="AB32" s="238">
        <v>36003.39</v>
      </c>
      <c r="AC32" s="383">
        <v>25</v>
      </c>
      <c r="AD32" s="383">
        <v>25</v>
      </c>
      <c r="AE32" s="313">
        <v>52</v>
      </c>
      <c r="AF32" s="351">
        <f t="shared" si="0"/>
        <v>0.73694626015298637</v>
      </c>
      <c r="AG32" s="351">
        <f t="shared" si="1"/>
        <v>0.68713791252521883</v>
      </c>
      <c r="AH32" s="351">
        <v>1</v>
      </c>
      <c r="AI32" s="351"/>
      <c r="AJ32" s="351">
        <v>1</v>
      </c>
      <c r="AK32" s="386"/>
      <c r="AL32" s="48" t="s">
        <v>483</v>
      </c>
    </row>
    <row r="33" spans="1:38" ht="72" x14ac:dyDescent="0.3">
      <c r="A33" s="335" t="s">
        <v>166</v>
      </c>
      <c r="B33" s="348" t="s">
        <v>167</v>
      </c>
      <c r="C33" s="349" t="s">
        <v>493</v>
      </c>
      <c r="D33" s="333" t="s">
        <v>41</v>
      </c>
      <c r="E33" s="348" t="s">
        <v>167</v>
      </c>
      <c r="F33" s="33">
        <v>8</v>
      </c>
      <c r="G33" s="331" t="s">
        <v>203</v>
      </c>
      <c r="H33" s="349">
        <v>130</v>
      </c>
      <c r="I33" s="375">
        <v>5</v>
      </c>
      <c r="J33" s="333" t="s">
        <v>204</v>
      </c>
      <c r="K33" s="376" t="s">
        <v>503</v>
      </c>
      <c r="L33" s="348" t="s">
        <v>572</v>
      </c>
      <c r="M33" s="348" t="s">
        <v>573</v>
      </c>
      <c r="N33" s="247" t="s">
        <v>183</v>
      </c>
      <c r="O33" s="33">
        <v>0</v>
      </c>
      <c r="P33" s="375">
        <v>5</v>
      </c>
      <c r="Q33" s="73">
        <v>11</v>
      </c>
      <c r="R33" s="336">
        <v>0</v>
      </c>
      <c r="S33" s="338" t="s">
        <v>617</v>
      </c>
      <c r="T33" s="336">
        <v>0</v>
      </c>
      <c r="U33" s="338" t="s">
        <v>617</v>
      </c>
      <c r="V33" s="336">
        <v>0</v>
      </c>
      <c r="W33" s="338" t="s">
        <v>617</v>
      </c>
      <c r="X33" s="238">
        <v>107299.71</v>
      </c>
      <c r="Y33" s="238">
        <v>115077.51</v>
      </c>
      <c r="Z33" s="238">
        <v>79074.12</v>
      </c>
      <c r="AA33" s="238">
        <v>79074.12</v>
      </c>
      <c r="AB33" s="238">
        <v>36003.39</v>
      </c>
      <c r="AC33" s="383">
        <v>5</v>
      </c>
      <c r="AD33" s="383">
        <v>5</v>
      </c>
      <c r="AE33" s="313">
        <v>27</v>
      </c>
      <c r="AF33" s="351">
        <f t="shared" si="0"/>
        <v>0.73694626015298637</v>
      </c>
      <c r="AG33" s="351">
        <f t="shared" si="1"/>
        <v>0.68713791252521883</v>
      </c>
      <c r="AH33" s="351">
        <v>1</v>
      </c>
      <c r="AI33" s="351"/>
      <c r="AJ33" s="351">
        <v>1</v>
      </c>
      <c r="AK33" s="386"/>
      <c r="AL33" s="48" t="s">
        <v>483</v>
      </c>
    </row>
    <row r="34" spans="1:38" ht="195" x14ac:dyDescent="0.25">
      <c r="A34" s="339" t="s">
        <v>166</v>
      </c>
      <c r="B34" s="349" t="s">
        <v>167</v>
      </c>
      <c r="C34" s="349" t="s">
        <v>493</v>
      </c>
      <c r="D34" s="333" t="s">
        <v>41</v>
      </c>
      <c r="E34" s="348" t="s">
        <v>167</v>
      </c>
      <c r="F34" s="33">
        <v>9</v>
      </c>
      <c r="G34" s="48" t="s">
        <v>209</v>
      </c>
      <c r="H34" s="349">
        <v>131</v>
      </c>
      <c r="I34" s="375">
        <v>1800</v>
      </c>
      <c r="J34" s="333" t="s">
        <v>210</v>
      </c>
      <c r="K34" s="388" t="s">
        <v>211</v>
      </c>
      <c r="L34" s="348" t="s">
        <v>572</v>
      </c>
      <c r="M34" s="348" t="s">
        <v>573</v>
      </c>
      <c r="N34" s="247" t="s">
        <v>183</v>
      </c>
      <c r="O34" s="33">
        <v>2232</v>
      </c>
      <c r="P34" s="375">
        <v>1800</v>
      </c>
      <c r="Q34" s="73">
        <v>1381</v>
      </c>
      <c r="R34" s="310">
        <v>430</v>
      </c>
      <c r="S34" s="311" t="s">
        <v>606</v>
      </c>
      <c r="T34" s="310">
        <v>400</v>
      </c>
      <c r="U34" s="311" t="s">
        <v>606</v>
      </c>
      <c r="V34" s="310">
        <v>249</v>
      </c>
      <c r="W34" s="311" t="s">
        <v>606</v>
      </c>
      <c r="X34" s="238">
        <v>53649.86</v>
      </c>
      <c r="Y34" s="238">
        <v>57538.76</v>
      </c>
      <c r="Z34" s="238">
        <v>39537.06</v>
      </c>
      <c r="AA34" s="238">
        <v>39537.06</v>
      </c>
      <c r="AB34" s="238">
        <v>18001.689999999999</v>
      </c>
      <c r="AC34" s="383">
        <v>1800</v>
      </c>
      <c r="AD34" s="383">
        <v>1800</v>
      </c>
      <c r="AE34" s="314">
        <v>3112</v>
      </c>
      <c r="AF34" s="351">
        <f t="shared" si="0"/>
        <v>0.73694619147188822</v>
      </c>
      <c r="AG34" s="351">
        <f t="shared" si="1"/>
        <v>0.68713785281434625</v>
      </c>
      <c r="AH34" s="351">
        <v>1</v>
      </c>
      <c r="AI34" s="351"/>
      <c r="AJ34" s="351">
        <v>1</v>
      </c>
      <c r="AK34" s="386"/>
      <c r="AL34" s="48" t="s">
        <v>483</v>
      </c>
    </row>
    <row r="35" spans="1:38" ht="75" x14ac:dyDescent="0.25">
      <c r="A35" s="335" t="s">
        <v>166</v>
      </c>
      <c r="B35" s="349" t="s">
        <v>167</v>
      </c>
      <c r="C35" s="349" t="s">
        <v>493</v>
      </c>
      <c r="D35" s="333" t="s">
        <v>41</v>
      </c>
      <c r="E35" s="348" t="s">
        <v>167</v>
      </c>
      <c r="F35" s="33">
        <v>10</v>
      </c>
      <c r="G35" s="328" t="s">
        <v>217</v>
      </c>
      <c r="H35" s="349">
        <v>134</v>
      </c>
      <c r="I35" s="340">
        <v>1</v>
      </c>
      <c r="J35" s="333" t="s">
        <v>218</v>
      </c>
      <c r="K35" s="376" t="s">
        <v>504</v>
      </c>
      <c r="L35" s="348" t="s">
        <v>572</v>
      </c>
      <c r="M35" s="348" t="s">
        <v>573</v>
      </c>
      <c r="N35" s="247" t="s">
        <v>231</v>
      </c>
      <c r="O35" s="33">
        <v>1</v>
      </c>
      <c r="P35" s="33">
        <v>1</v>
      </c>
      <c r="Q35" s="86">
        <v>0</v>
      </c>
      <c r="R35" s="338">
        <v>3</v>
      </c>
      <c r="S35" s="338" t="s">
        <v>620</v>
      </c>
      <c r="T35" s="338">
        <v>3</v>
      </c>
      <c r="U35" s="338" t="s">
        <v>620</v>
      </c>
      <c r="V35" s="338">
        <v>0</v>
      </c>
      <c r="W35" s="338" t="s">
        <v>621</v>
      </c>
      <c r="X35" s="238">
        <v>0</v>
      </c>
      <c r="Y35" s="238">
        <v>0</v>
      </c>
      <c r="Z35" s="238">
        <v>0</v>
      </c>
      <c r="AA35" s="238">
        <v>0</v>
      </c>
      <c r="AB35" s="238">
        <v>0</v>
      </c>
      <c r="AC35" s="247">
        <v>1</v>
      </c>
      <c r="AD35" s="247">
        <v>1</v>
      </c>
      <c r="AE35" s="312">
        <v>6</v>
      </c>
      <c r="AF35" s="351" t="e">
        <f t="shared" si="0"/>
        <v>#DIV/0!</v>
      </c>
      <c r="AG35" s="351" t="e">
        <f t="shared" si="1"/>
        <v>#DIV/0!</v>
      </c>
      <c r="AH35" s="351">
        <f t="shared" si="2"/>
        <v>6</v>
      </c>
      <c r="AI35" s="351"/>
      <c r="AJ35" s="351">
        <f t="shared" si="3"/>
        <v>6</v>
      </c>
      <c r="AK35" s="363"/>
      <c r="AL35" s="48" t="s">
        <v>483</v>
      </c>
    </row>
    <row r="36" spans="1:38" ht="315" x14ac:dyDescent="0.25">
      <c r="A36" s="389" t="s">
        <v>224</v>
      </c>
      <c r="B36" s="348" t="s">
        <v>505</v>
      </c>
      <c r="C36" s="349" t="s">
        <v>481</v>
      </c>
      <c r="D36" s="333" t="s">
        <v>41</v>
      </c>
      <c r="E36" s="348" t="s">
        <v>227</v>
      </c>
      <c r="F36" s="33">
        <v>1</v>
      </c>
      <c r="G36" s="87" t="s">
        <v>593</v>
      </c>
      <c r="H36" s="349">
        <v>137</v>
      </c>
      <c r="I36" s="375">
        <v>15250</v>
      </c>
      <c r="J36" s="333" t="s">
        <v>229</v>
      </c>
      <c r="K36" s="376" t="s">
        <v>506</v>
      </c>
      <c r="L36" s="348" t="s">
        <v>572</v>
      </c>
      <c r="M36" s="348" t="s">
        <v>573</v>
      </c>
      <c r="N36" s="341" t="s">
        <v>61</v>
      </c>
      <c r="O36" s="390">
        <v>480000</v>
      </c>
      <c r="P36" s="375">
        <v>15250</v>
      </c>
      <c r="Q36" s="88">
        <v>7686</v>
      </c>
      <c r="R36" s="391" t="s">
        <v>507</v>
      </c>
      <c r="S36" s="391" t="s">
        <v>507</v>
      </c>
      <c r="T36" s="391">
        <v>1081</v>
      </c>
      <c r="U36" s="391" t="s">
        <v>594</v>
      </c>
      <c r="V36" s="391">
        <v>1221</v>
      </c>
      <c r="W36" s="391" t="s">
        <v>595</v>
      </c>
      <c r="X36" s="242">
        <v>330961.81</v>
      </c>
      <c r="Y36" s="242">
        <v>312761.81</v>
      </c>
      <c r="Z36" s="242">
        <v>186690.76</v>
      </c>
      <c r="AA36" s="242">
        <v>186690.76</v>
      </c>
      <c r="AB36" s="242">
        <v>126071.05</v>
      </c>
      <c r="AC36" s="375">
        <v>15250</v>
      </c>
      <c r="AD36" s="375">
        <v>15250</v>
      </c>
      <c r="AE36" s="309">
        <v>10929</v>
      </c>
      <c r="AF36" s="351">
        <f t="shared" si="0"/>
        <v>0.56408550581712136</v>
      </c>
      <c r="AG36" s="351">
        <f t="shared" si="1"/>
        <v>0.59691034528800047</v>
      </c>
      <c r="AH36" s="351">
        <f t="shared" si="2"/>
        <v>0.71665573770491808</v>
      </c>
      <c r="AI36" s="351"/>
      <c r="AJ36" s="351">
        <f>AE36/AD36</f>
        <v>0.71665573770491808</v>
      </c>
      <c r="AK36" s="379"/>
      <c r="AL36" s="48" t="s">
        <v>483</v>
      </c>
    </row>
    <row r="37" spans="1:38" ht="315" x14ac:dyDescent="0.25">
      <c r="A37" s="389" t="s">
        <v>224</v>
      </c>
      <c r="B37" s="348" t="s">
        <v>505</v>
      </c>
      <c r="C37" s="349" t="s">
        <v>481</v>
      </c>
      <c r="D37" s="333" t="s">
        <v>41</v>
      </c>
      <c r="E37" s="348" t="s">
        <v>227</v>
      </c>
      <c r="F37" s="33">
        <v>2</v>
      </c>
      <c r="G37" s="87" t="s">
        <v>234</v>
      </c>
      <c r="H37" s="349">
        <v>137</v>
      </c>
      <c r="I37" s="375">
        <v>6100</v>
      </c>
      <c r="J37" s="333" t="s">
        <v>235</v>
      </c>
      <c r="K37" s="376" t="s">
        <v>506</v>
      </c>
      <c r="L37" s="348" t="s">
        <v>572</v>
      </c>
      <c r="M37" s="348" t="s">
        <v>573</v>
      </c>
      <c r="N37" s="341" t="s">
        <v>61</v>
      </c>
      <c r="O37" s="392">
        <v>123880</v>
      </c>
      <c r="P37" s="375">
        <v>6100</v>
      </c>
      <c r="Q37" s="88">
        <v>2559</v>
      </c>
      <c r="R37" s="391">
        <v>204</v>
      </c>
      <c r="S37" s="391" t="s">
        <v>596</v>
      </c>
      <c r="T37" s="391">
        <v>1270</v>
      </c>
      <c r="U37" s="391" t="s">
        <v>597</v>
      </c>
      <c r="V37" s="391">
        <v>1270</v>
      </c>
      <c r="W37" s="391" t="s">
        <v>598</v>
      </c>
      <c r="X37" s="242">
        <v>330961.81</v>
      </c>
      <c r="Y37" s="242">
        <v>312761.81</v>
      </c>
      <c r="Z37" s="242">
        <v>186690.76</v>
      </c>
      <c r="AA37" s="242">
        <v>186690.76</v>
      </c>
      <c r="AB37" s="242">
        <v>126071.05</v>
      </c>
      <c r="AC37" s="375">
        <v>6100</v>
      </c>
      <c r="AD37" s="375">
        <v>6100</v>
      </c>
      <c r="AE37" s="309">
        <v>6369</v>
      </c>
      <c r="AF37" s="351">
        <f t="shared" si="0"/>
        <v>0.56408550581712136</v>
      </c>
      <c r="AG37" s="351">
        <f t="shared" si="1"/>
        <v>0.59691034528800047</v>
      </c>
      <c r="AH37" s="351">
        <f t="shared" si="2"/>
        <v>1.0440983606557377</v>
      </c>
      <c r="AI37" s="351"/>
      <c r="AJ37" s="351">
        <f>AE37/AD37</f>
        <v>1.0440983606557377</v>
      </c>
      <c r="AK37" s="379"/>
      <c r="AL37" s="48" t="s">
        <v>483</v>
      </c>
    </row>
    <row r="38" spans="1:38" ht="315" x14ac:dyDescent="0.25">
      <c r="A38" s="389" t="s">
        <v>224</v>
      </c>
      <c r="B38" s="348" t="s">
        <v>505</v>
      </c>
      <c r="C38" s="349" t="s">
        <v>481</v>
      </c>
      <c r="D38" s="333" t="s">
        <v>226</v>
      </c>
      <c r="E38" s="348" t="s">
        <v>227</v>
      </c>
      <c r="F38" s="33">
        <v>3</v>
      </c>
      <c r="G38" s="87" t="s">
        <v>236</v>
      </c>
      <c r="H38" s="349">
        <v>137</v>
      </c>
      <c r="I38" s="375">
        <v>210</v>
      </c>
      <c r="J38" s="333" t="s">
        <v>237</v>
      </c>
      <c r="K38" s="376" t="s">
        <v>506</v>
      </c>
      <c r="L38" s="348" t="s">
        <v>572</v>
      </c>
      <c r="M38" s="348" t="s">
        <v>573</v>
      </c>
      <c r="N38" s="341" t="s">
        <v>508</v>
      </c>
      <c r="O38" s="33">
        <v>96</v>
      </c>
      <c r="P38" s="375">
        <v>210</v>
      </c>
      <c r="Q38" s="45">
        <v>151</v>
      </c>
      <c r="R38" s="391">
        <v>83</v>
      </c>
      <c r="S38" s="391" t="s">
        <v>599</v>
      </c>
      <c r="T38" s="391">
        <v>209</v>
      </c>
      <c r="U38" s="391" t="s">
        <v>600</v>
      </c>
      <c r="V38" s="342">
        <v>60</v>
      </c>
      <c r="W38" s="391" t="s">
        <v>600</v>
      </c>
      <c r="X38" s="242">
        <v>41370.230000000003</v>
      </c>
      <c r="Y38" s="242">
        <v>39095.230000000003</v>
      </c>
      <c r="Z38" s="242">
        <v>23336.34</v>
      </c>
      <c r="AA38" s="242">
        <v>23336.34</v>
      </c>
      <c r="AB38" s="242">
        <v>15758.88</v>
      </c>
      <c r="AC38" s="375">
        <v>210</v>
      </c>
      <c r="AD38" s="375">
        <v>210</v>
      </c>
      <c r="AE38" s="308">
        <v>675</v>
      </c>
      <c r="AF38" s="351">
        <f t="shared" si="0"/>
        <v>0.56408533382579695</v>
      </c>
      <c r="AG38" s="351">
        <f t="shared" si="1"/>
        <v>0.59691016013974074</v>
      </c>
      <c r="AH38" s="351">
        <v>1</v>
      </c>
      <c r="AI38" s="351"/>
      <c r="AJ38" s="351">
        <v>1</v>
      </c>
      <c r="AK38" s="356"/>
      <c r="AL38" s="48" t="s">
        <v>483</v>
      </c>
    </row>
    <row r="39" spans="1:38" ht="315" x14ac:dyDescent="0.25">
      <c r="A39" s="389" t="s">
        <v>224</v>
      </c>
      <c r="B39" s="348" t="s">
        <v>505</v>
      </c>
      <c r="C39" s="349" t="s">
        <v>481</v>
      </c>
      <c r="D39" s="333" t="s">
        <v>226</v>
      </c>
      <c r="E39" s="348" t="s">
        <v>227</v>
      </c>
      <c r="F39" s="33">
        <v>4</v>
      </c>
      <c r="G39" s="90" t="s">
        <v>239</v>
      </c>
      <c r="H39" s="349">
        <v>137</v>
      </c>
      <c r="I39" s="375">
        <v>200</v>
      </c>
      <c r="J39" s="333" t="s">
        <v>240</v>
      </c>
      <c r="K39" s="376" t="s">
        <v>506</v>
      </c>
      <c r="L39" s="348" t="s">
        <v>572</v>
      </c>
      <c r="M39" s="348" t="s">
        <v>573</v>
      </c>
      <c r="N39" s="341" t="s">
        <v>61</v>
      </c>
      <c r="O39" s="33"/>
      <c r="P39" s="375">
        <v>200</v>
      </c>
      <c r="Q39" s="45">
        <v>150</v>
      </c>
      <c r="R39" s="391">
        <v>121</v>
      </c>
      <c r="S39" s="391" t="s">
        <v>601</v>
      </c>
      <c r="T39" s="391" t="s">
        <v>507</v>
      </c>
      <c r="U39" s="391" t="s">
        <v>507</v>
      </c>
      <c r="V39" s="391">
        <v>127</v>
      </c>
      <c r="W39" s="391" t="s">
        <v>602</v>
      </c>
      <c r="X39" s="242">
        <v>41370.230000000003</v>
      </c>
      <c r="Y39" s="242">
        <v>39095.230000000003</v>
      </c>
      <c r="Z39" s="242">
        <v>23336.34</v>
      </c>
      <c r="AA39" s="242">
        <v>23336.34</v>
      </c>
      <c r="AB39" s="242">
        <v>15758.88</v>
      </c>
      <c r="AC39" s="375">
        <v>200</v>
      </c>
      <c r="AD39" s="375">
        <v>200</v>
      </c>
      <c r="AE39" s="308">
        <v>520</v>
      </c>
      <c r="AF39" s="351">
        <f t="shared" si="0"/>
        <v>0.56408533382579695</v>
      </c>
      <c r="AG39" s="351">
        <f t="shared" si="1"/>
        <v>0.59691016013974074</v>
      </c>
      <c r="AH39" s="351">
        <v>1</v>
      </c>
      <c r="AI39" s="351"/>
      <c r="AJ39" s="351">
        <v>1</v>
      </c>
      <c r="AK39" s="356"/>
      <c r="AL39" s="48" t="s">
        <v>483</v>
      </c>
    </row>
    <row r="40" spans="1:38" ht="315" x14ac:dyDescent="0.25">
      <c r="A40" s="389" t="s">
        <v>224</v>
      </c>
      <c r="B40" s="348" t="s">
        <v>509</v>
      </c>
      <c r="C40" s="349" t="s">
        <v>481</v>
      </c>
      <c r="D40" s="333" t="s">
        <v>226</v>
      </c>
      <c r="E40" s="348" t="s">
        <v>227</v>
      </c>
      <c r="F40" s="33">
        <v>5</v>
      </c>
      <c r="G40" s="90" t="s">
        <v>241</v>
      </c>
      <c r="H40" s="349">
        <v>137</v>
      </c>
      <c r="I40" s="375">
        <v>8</v>
      </c>
      <c r="J40" s="333" t="s">
        <v>242</v>
      </c>
      <c r="K40" s="376" t="s">
        <v>506</v>
      </c>
      <c r="L40" s="348" t="s">
        <v>572</v>
      </c>
      <c r="M40" s="348" t="s">
        <v>573</v>
      </c>
      <c r="N40" s="247" t="s">
        <v>61</v>
      </c>
      <c r="O40" s="33"/>
      <c r="P40" s="375">
        <v>8</v>
      </c>
      <c r="Q40" s="45">
        <v>21</v>
      </c>
      <c r="R40" s="391">
        <v>4</v>
      </c>
      <c r="S40" s="391" t="s">
        <v>603</v>
      </c>
      <c r="T40" s="391" t="s">
        <v>507</v>
      </c>
      <c r="U40" s="391" t="s">
        <v>507</v>
      </c>
      <c r="V40" s="391">
        <v>2</v>
      </c>
      <c r="W40" s="391" t="s">
        <v>603</v>
      </c>
      <c r="X40" s="243">
        <v>41370.230000000003</v>
      </c>
      <c r="Y40" s="242">
        <v>39095.230000000003</v>
      </c>
      <c r="Z40" s="242">
        <v>0</v>
      </c>
      <c r="AA40" s="242">
        <v>23336.34</v>
      </c>
      <c r="AB40" s="242">
        <v>15758.88</v>
      </c>
      <c r="AC40" s="375">
        <v>8</v>
      </c>
      <c r="AD40" s="375">
        <v>8</v>
      </c>
      <c r="AE40" s="308">
        <v>31</v>
      </c>
      <c r="AF40" s="351">
        <f t="shared" si="0"/>
        <v>0</v>
      </c>
      <c r="AG40" s="351">
        <f t="shared" si="1"/>
        <v>0</v>
      </c>
      <c r="AH40" s="351">
        <v>1</v>
      </c>
      <c r="AI40" s="351"/>
      <c r="AJ40" s="351">
        <v>1</v>
      </c>
      <c r="AK40" s="356"/>
      <c r="AL40" s="48" t="s">
        <v>483</v>
      </c>
    </row>
    <row r="41" spans="1:38" ht="315" x14ac:dyDescent="0.25">
      <c r="A41" s="389" t="s">
        <v>224</v>
      </c>
      <c r="B41" s="348" t="s">
        <v>505</v>
      </c>
      <c r="C41" s="349" t="s">
        <v>481</v>
      </c>
      <c r="D41" s="333" t="s">
        <v>226</v>
      </c>
      <c r="E41" s="348" t="s">
        <v>227</v>
      </c>
      <c r="F41" s="33">
        <v>6</v>
      </c>
      <c r="G41" s="90" t="s">
        <v>243</v>
      </c>
      <c r="H41" s="349">
        <v>137</v>
      </c>
      <c r="I41" s="375">
        <v>76</v>
      </c>
      <c r="J41" s="333" t="s">
        <v>244</v>
      </c>
      <c r="K41" s="376" t="s">
        <v>506</v>
      </c>
      <c r="L41" s="348" t="s">
        <v>572</v>
      </c>
      <c r="M41" s="348" t="s">
        <v>573</v>
      </c>
      <c r="N41" s="247" t="s">
        <v>61</v>
      </c>
      <c r="O41" s="33"/>
      <c r="P41" s="375">
        <v>76</v>
      </c>
      <c r="Q41" s="45">
        <v>47</v>
      </c>
      <c r="R41" s="391">
        <v>18</v>
      </c>
      <c r="S41" s="391" t="s">
        <v>604</v>
      </c>
      <c r="T41" s="391" t="s">
        <v>507</v>
      </c>
      <c r="U41" s="391" t="s">
        <v>507</v>
      </c>
      <c r="V41" s="391">
        <v>14</v>
      </c>
      <c r="W41" s="391" t="s">
        <v>605</v>
      </c>
      <c r="X41" s="243">
        <v>41370.230000000003</v>
      </c>
      <c r="Y41" s="242">
        <v>39095.230000000003</v>
      </c>
      <c r="Z41" s="242">
        <v>0</v>
      </c>
      <c r="AA41" s="242">
        <v>23336.34</v>
      </c>
      <c r="AB41" s="242">
        <v>15758.88</v>
      </c>
      <c r="AC41" s="375">
        <v>76</v>
      </c>
      <c r="AD41" s="375">
        <v>76</v>
      </c>
      <c r="AE41" s="308">
        <v>96</v>
      </c>
      <c r="AF41" s="351">
        <f t="shared" si="0"/>
        <v>0</v>
      </c>
      <c r="AG41" s="351">
        <f t="shared" si="1"/>
        <v>0</v>
      </c>
      <c r="AH41" s="351">
        <f t="shared" si="2"/>
        <v>1.263157894736842</v>
      </c>
      <c r="AI41" s="351"/>
      <c r="AJ41" s="351">
        <f t="shared" si="3"/>
        <v>1.263157894736842</v>
      </c>
      <c r="AK41" s="379"/>
      <c r="AL41" s="48" t="s">
        <v>483</v>
      </c>
    </row>
    <row r="42" spans="1:38" ht="135.75" thickBot="1" x14ac:dyDescent="0.3">
      <c r="A42" s="405" t="s">
        <v>248</v>
      </c>
      <c r="B42" s="334" t="s">
        <v>510</v>
      </c>
      <c r="C42" s="349" t="s">
        <v>481</v>
      </c>
      <c r="D42" s="333" t="s">
        <v>226</v>
      </c>
      <c r="E42" s="334" t="s">
        <v>510</v>
      </c>
      <c r="F42" s="33">
        <v>1</v>
      </c>
      <c r="G42" s="393" t="s">
        <v>251</v>
      </c>
      <c r="H42" s="103">
        <v>149</v>
      </c>
      <c r="I42" s="103">
        <v>150</v>
      </c>
      <c r="J42" s="329" t="s">
        <v>252</v>
      </c>
      <c r="K42" s="328" t="s">
        <v>253</v>
      </c>
      <c r="L42" s="348" t="s">
        <v>572</v>
      </c>
      <c r="M42" s="348" t="s">
        <v>573</v>
      </c>
      <c r="N42" s="334" t="s">
        <v>61</v>
      </c>
      <c r="O42" s="103">
        <v>150</v>
      </c>
      <c r="P42" s="103">
        <v>150</v>
      </c>
      <c r="Q42" s="73">
        <v>150</v>
      </c>
      <c r="R42" s="403">
        <v>150</v>
      </c>
      <c r="S42" s="404" t="s">
        <v>672</v>
      </c>
      <c r="T42" s="404">
        <v>150</v>
      </c>
      <c r="U42" s="404" t="s">
        <v>674</v>
      </c>
      <c r="V42" s="404">
        <v>150</v>
      </c>
      <c r="W42" s="404" t="s">
        <v>675</v>
      </c>
      <c r="X42" s="242">
        <v>1562499.99</v>
      </c>
      <c r="Y42" s="242">
        <v>1519072.05</v>
      </c>
      <c r="Z42" s="242">
        <v>977861.45</v>
      </c>
      <c r="AA42" s="242">
        <v>977861.45</v>
      </c>
      <c r="AB42" s="242">
        <v>541210.6</v>
      </c>
      <c r="AC42" s="238">
        <v>150</v>
      </c>
      <c r="AD42" s="238">
        <v>150</v>
      </c>
      <c r="AE42" s="406">
        <v>150</v>
      </c>
      <c r="AF42" s="351">
        <f t="shared" si="0"/>
        <v>0.62583133200532048</v>
      </c>
      <c r="AG42" s="351">
        <f t="shared" si="1"/>
        <v>0.64372288990505744</v>
      </c>
      <c r="AH42" s="351">
        <f t="shared" si="2"/>
        <v>1</v>
      </c>
      <c r="AI42" s="351"/>
      <c r="AJ42" s="351">
        <f t="shared" si="3"/>
        <v>1</v>
      </c>
      <c r="AK42" s="356"/>
      <c r="AL42" s="48" t="s">
        <v>483</v>
      </c>
    </row>
    <row r="43" spans="1:38" ht="105" x14ac:dyDescent="0.25">
      <c r="A43" s="405" t="s">
        <v>248</v>
      </c>
      <c r="B43" s="334" t="s">
        <v>510</v>
      </c>
      <c r="C43" s="349" t="s">
        <v>481</v>
      </c>
      <c r="D43" s="333" t="s">
        <v>226</v>
      </c>
      <c r="E43" s="334" t="s">
        <v>510</v>
      </c>
      <c r="F43" s="33">
        <v>2</v>
      </c>
      <c r="G43" s="393" t="s">
        <v>251</v>
      </c>
      <c r="H43" s="349">
        <v>199</v>
      </c>
      <c r="I43" s="349">
        <v>150</v>
      </c>
      <c r="J43" s="347" t="s">
        <v>256</v>
      </c>
      <c r="K43" s="343" t="s">
        <v>257</v>
      </c>
      <c r="L43" s="348" t="s">
        <v>572</v>
      </c>
      <c r="M43" s="348" t="s">
        <v>573</v>
      </c>
      <c r="N43" s="348" t="s">
        <v>61</v>
      </c>
      <c r="O43" s="349">
        <v>150</v>
      </c>
      <c r="P43" s="349">
        <v>150</v>
      </c>
      <c r="Q43" s="73">
        <v>150</v>
      </c>
      <c r="R43" s="404">
        <v>150</v>
      </c>
      <c r="S43" s="404" t="s">
        <v>673</v>
      </c>
      <c r="T43" s="403">
        <v>150</v>
      </c>
      <c r="U43" s="404" t="s">
        <v>674</v>
      </c>
      <c r="V43" s="404">
        <v>150</v>
      </c>
      <c r="W43" s="404" t="s">
        <v>676</v>
      </c>
      <c r="X43" s="225">
        <v>1562499.99</v>
      </c>
      <c r="Y43" s="225">
        <v>1519072.05</v>
      </c>
      <c r="Z43" s="225">
        <v>977861.45</v>
      </c>
      <c r="AA43" s="225">
        <v>977861.45</v>
      </c>
      <c r="AB43" s="226">
        <v>541210.6</v>
      </c>
      <c r="AC43" s="238">
        <v>150</v>
      </c>
      <c r="AD43" s="238">
        <v>150</v>
      </c>
      <c r="AE43" s="406">
        <v>150</v>
      </c>
      <c r="AF43" s="351">
        <f t="shared" si="0"/>
        <v>0.62583133200532048</v>
      </c>
      <c r="AG43" s="351">
        <f t="shared" si="1"/>
        <v>0.64372288990505744</v>
      </c>
      <c r="AH43" s="351">
        <f t="shared" si="2"/>
        <v>1</v>
      </c>
      <c r="AI43" s="351"/>
      <c r="AJ43" s="351">
        <f t="shared" si="3"/>
        <v>1</v>
      </c>
      <c r="AK43" s="356"/>
      <c r="AL43" s="48" t="s">
        <v>483</v>
      </c>
    </row>
    <row r="44" spans="1:38" ht="375" x14ac:dyDescent="0.25">
      <c r="A44" s="344" t="s">
        <v>260</v>
      </c>
      <c r="B44" s="48" t="s">
        <v>511</v>
      </c>
      <c r="C44" s="349" t="s">
        <v>481</v>
      </c>
      <c r="D44" s="329" t="s">
        <v>250</v>
      </c>
      <c r="E44" s="48" t="s">
        <v>511</v>
      </c>
      <c r="F44" s="103">
        <v>1</v>
      </c>
      <c r="G44" s="393" t="s">
        <v>251</v>
      </c>
      <c r="H44" s="33">
        <v>198</v>
      </c>
      <c r="I44" s="33">
        <v>313</v>
      </c>
      <c r="J44" s="333" t="s">
        <v>262</v>
      </c>
      <c r="K44" s="48" t="s">
        <v>263</v>
      </c>
      <c r="L44" s="348" t="s">
        <v>572</v>
      </c>
      <c r="M44" s="348" t="s">
        <v>573</v>
      </c>
      <c r="N44" s="48" t="s">
        <v>61</v>
      </c>
      <c r="O44" s="33">
        <v>313</v>
      </c>
      <c r="P44" s="33">
        <v>313</v>
      </c>
      <c r="Q44" s="73">
        <v>313</v>
      </c>
      <c r="R44" s="345">
        <v>313</v>
      </c>
      <c r="S44" s="346" t="s">
        <v>622</v>
      </c>
      <c r="T44" s="345">
        <v>313</v>
      </c>
      <c r="U44" s="346" t="s">
        <v>623</v>
      </c>
      <c r="V44" s="345">
        <v>313</v>
      </c>
      <c r="W44" s="346" t="s">
        <v>624</v>
      </c>
      <c r="X44" s="242">
        <v>1785792.23</v>
      </c>
      <c r="Y44" s="242">
        <v>1796173.23</v>
      </c>
      <c r="Z44" s="242">
        <v>1269575.04</v>
      </c>
      <c r="AA44" s="242">
        <v>1269575.04</v>
      </c>
      <c r="AB44" s="242">
        <v>526598.18999999994</v>
      </c>
      <c r="AC44" s="238">
        <v>313</v>
      </c>
      <c r="AD44" s="238">
        <v>313</v>
      </c>
      <c r="AE44" s="316">
        <v>313</v>
      </c>
      <c r="AF44" s="351">
        <f t="shared" si="0"/>
        <v>0.71093099111535507</v>
      </c>
      <c r="AG44" s="351">
        <f t="shared" si="1"/>
        <v>0.70682215879589749</v>
      </c>
      <c r="AH44" s="351">
        <f t="shared" si="2"/>
        <v>1</v>
      </c>
      <c r="AI44" s="351"/>
      <c r="AJ44" s="351">
        <f t="shared" si="3"/>
        <v>1</v>
      </c>
      <c r="AK44" s="356"/>
      <c r="AL44" s="48" t="s">
        <v>483</v>
      </c>
    </row>
    <row r="45" spans="1:38" ht="90.75" thickBot="1" x14ac:dyDescent="0.3">
      <c r="A45" s="426" t="s">
        <v>268</v>
      </c>
      <c r="B45" s="245" t="s">
        <v>512</v>
      </c>
      <c r="C45" s="100" t="s">
        <v>513</v>
      </c>
      <c r="D45" s="244" t="s">
        <v>41</v>
      </c>
      <c r="E45" s="245" t="s">
        <v>514</v>
      </c>
      <c r="F45" s="100">
        <v>1</v>
      </c>
      <c r="G45" s="394" t="s">
        <v>515</v>
      </c>
      <c r="H45" s="100">
        <v>133</v>
      </c>
      <c r="I45" s="100">
        <v>1500</v>
      </c>
      <c r="J45" s="244" t="s">
        <v>272</v>
      </c>
      <c r="K45" s="394" t="s">
        <v>271</v>
      </c>
      <c r="L45" s="348" t="s">
        <v>572</v>
      </c>
      <c r="M45" s="348" t="s">
        <v>573</v>
      </c>
      <c r="N45" s="245" t="s">
        <v>516</v>
      </c>
      <c r="O45" s="103">
        <v>2000</v>
      </c>
      <c r="P45" s="103">
        <v>1500</v>
      </c>
      <c r="Q45" s="246">
        <v>607</v>
      </c>
      <c r="R45" s="428">
        <v>57</v>
      </c>
      <c r="S45" s="429" t="s">
        <v>517</v>
      </c>
      <c r="T45" s="428">
        <v>102</v>
      </c>
      <c r="U45" s="430" t="s">
        <v>518</v>
      </c>
      <c r="V45" s="431">
        <v>84</v>
      </c>
      <c r="W45" s="431" t="s">
        <v>519</v>
      </c>
      <c r="X45" s="248">
        <v>3462676.01</v>
      </c>
      <c r="Y45" s="248">
        <v>4150749.96</v>
      </c>
      <c r="Z45" s="248">
        <v>2412878.75</v>
      </c>
      <c r="AA45" s="248">
        <v>2412878.75</v>
      </c>
      <c r="AB45" s="248">
        <v>173871.21</v>
      </c>
      <c r="AC45" s="227">
        <v>1500</v>
      </c>
      <c r="AD45" s="227">
        <v>1500</v>
      </c>
      <c r="AE45" s="432">
        <v>850</v>
      </c>
      <c r="AF45" s="351">
        <f t="shared" si="0"/>
        <v>0.69682486696178081</v>
      </c>
      <c r="AG45" s="351">
        <f t="shared" si="1"/>
        <v>0.58131151557006822</v>
      </c>
      <c r="AH45" s="351">
        <f t="shared" si="2"/>
        <v>0.56666666666666665</v>
      </c>
      <c r="AI45" s="351"/>
      <c r="AJ45" s="351">
        <f t="shared" si="3"/>
        <v>0.56666666666666665</v>
      </c>
      <c r="AK45" s="395"/>
      <c r="AL45" s="370"/>
    </row>
    <row r="46" spans="1:38" ht="14.45" x14ac:dyDescent="0.3">
      <c r="A46" s="427"/>
      <c r="B46" s="415"/>
      <c r="C46" s="416"/>
      <c r="D46" s="414"/>
      <c r="E46" s="415"/>
      <c r="F46" s="416"/>
      <c r="G46" s="417"/>
      <c r="H46" s="416"/>
      <c r="I46" s="416"/>
      <c r="J46" s="414"/>
      <c r="K46" s="417"/>
      <c r="L46" s="418"/>
      <c r="M46" s="418"/>
      <c r="N46" s="415"/>
      <c r="O46" s="419"/>
      <c r="P46" s="419"/>
      <c r="Q46" s="420"/>
      <c r="R46" s="419">
        <f>SUM(R8:R45)</f>
        <v>5185</v>
      </c>
      <c r="S46" s="421"/>
      <c r="T46" s="419">
        <f>SUM(T8:T45)</f>
        <v>7117</v>
      </c>
      <c r="U46" s="421"/>
      <c r="V46" s="421">
        <f>SUM(V8:V45)</f>
        <v>5279</v>
      </c>
      <c r="W46" s="421"/>
      <c r="X46" s="422"/>
      <c r="Y46" s="422"/>
      <c r="Z46" s="422"/>
      <c r="AA46" s="422"/>
      <c r="AB46" s="422"/>
      <c r="AC46" s="422"/>
      <c r="AD46" s="422"/>
      <c r="AE46" s="422"/>
      <c r="AF46" s="423"/>
      <c r="AG46" s="423"/>
      <c r="AH46" s="423"/>
      <c r="AI46" s="423"/>
      <c r="AJ46" s="423"/>
      <c r="AK46" s="424"/>
      <c r="AL46" s="425"/>
    </row>
    <row r="48" spans="1:38" ht="14.45" x14ac:dyDescent="0.3">
      <c r="Z48" s="249" t="s">
        <v>520</v>
      </c>
      <c r="AA48" s="250">
        <f>SUM(AA8:AA47)</f>
        <v>9474348.8200000003</v>
      </c>
    </row>
    <row r="51" spans="1:54" ht="15" customHeight="1" x14ac:dyDescent="0.25">
      <c r="A51" s="445" t="s">
        <v>446</v>
      </c>
      <c r="B51" s="446"/>
      <c r="C51" s="446"/>
      <c r="D51" s="446"/>
      <c r="E51" s="446"/>
      <c r="F51" s="446"/>
      <c r="G51" s="447"/>
      <c r="H51" s="448" t="s">
        <v>447</v>
      </c>
      <c r="I51" s="448"/>
      <c r="J51" s="448"/>
      <c r="K51" s="448"/>
      <c r="L51" s="445" t="s">
        <v>448</v>
      </c>
      <c r="M51" s="446"/>
      <c r="N51" s="447"/>
      <c r="O51" s="439" t="s">
        <v>449</v>
      </c>
      <c r="P51" s="440"/>
      <c r="Q51" s="437" t="s">
        <v>521</v>
      </c>
      <c r="R51" s="443"/>
      <c r="S51" s="443"/>
      <c r="T51" s="443"/>
      <c r="U51" s="443"/>
      <c r="V51" s="438"/>
      <c r="W51" s="437" t="s">
        <v>450</v>
      </c>
      <c r="X51" s="443"/>
      <c r="Y51" s="443"/>
      <c r="Z51" s="443"/>
      <c r="AA51" s="443"/>
      <c r="AB51" s="438"/>
      <c r="AC51" s="437" t="s">
        <v>576</v>
      </c>
      <c r="AD51" s="443"/>
      <c r="AE51" s="443"/>
      <c r="AF51" s="443"/>
      <c r="AG51" s="443"/>
      <c r="AH51" s="438"/>
      <c r="AI51" s="437" t="s">
        <v>451</v>
      </c>
      <c r="AJ51" s="443"/>
      <c r="AK51" s="443"/>
      <c r="AL51" s="443"/>
      <c r="AM51" s="443"/>
      <c r="AN51" s="438"/>
      <c r="AO51" s="437" t="s">
        <v>451</v>
      </c>
      <c r="AP51" s="443"/>
      <c r="AQ51" s="443"/>
      <c r="AR51" s="443"/>
      <c r="AS51" s="438"/>
      <c r="AT51" s="436" t="s">
        <v>452</v>
      </c>
      <c r="AU51" s="436"/>
      <c r="AV51" s="436"/>
      <c r="AW51" s="437" t="s">
        <v>453</v>
      </c>
      <c r="AX51" s="438"/>
      <c r="AY51" s="439" t="s">
        <v>454</v>
      </c>
      <c r="AZ51" s="440"/>
      <c r="BA51" s="441" t="s">
        <v>455</v>
      </c>
      <c r="BB51" s="442"/>
    </row>
    <row r="52" spans="1:54" ht="34.5" thickBot="1" x14ac:dyDescent="0.3">
      <c r="A52" s="251" t="s">
        <v>456</v>
      </c>
      <c r="B52" s="252" t="s">
        <v>18</v>
      </c>
      <c r="C52" s="253" t="s">
        <v>457</v>
      </c>
      <c r="D52" s="252" t="s">
        <v>19</v>
      </c>
      <c r="E52" s="252" t="s">
        <v>20</v>
      </c>
      <c r="F52" s="254" t="s">
        <v>13</v>
      </c>
      <c r="G52" s="253" t="s">
        <v>21</v>
      </c>
      <c r="H52" s="255" t="s">
        <v>458</v>
      </c>
      <c r="I52" s="252" t="s">
        <v>17</v>
      </c>
      <c r="J52" s="254" t="s">
        <v>22</v>
      </c>
      <c r="K52" s="253" t="s">
        <v>23</v>
      </c>
      <c r="L52" s="256" t="s">
        <v>459</v>
      </c>
      <c r="M52" s="257" t="s">
        <v>460</v>
      </c>
      <c r="N52" s="257" t="s">
        <v>24</v>
      </c>
      <c r="O52" s="256" t="s">
        <v>461</v>
      </c>
      <c r="P52" s="257" t="s">
        <v>522</v>
      </c>
      <c r="Q52" s="256" t="s">
        <v>523</v>
      </c>
      <c r="R52" s="258" t="s">
        <v>524</v>
      </c>
      <c r="S52" s="257" t="s">
        <v>525</v>
      </c>
      <c r="T52" s="257" t="s">
        <v>526</v>
      </c>
      <c r="U52" s="256" t="s">
        <v>527</v>
      </c>
      <c r="V52" s="256" t="s">
        <v>528</v>
      </c>
      <c r="W52" s="256" t="s">
        <v>529</v>
      </c>
      <c r="X52" s="258" t="s">
        <v>530</v>
      </c>
      <c r="Y52" s="257" t="s">
        <v>531</v>
      </c>
      <c r="Z52" s="257" t="s">
        <v>532</v>
      </c>
      <c r="AA52" s="256" t="s">
        <v>533</v>
      </c>
      <c r="AB52" s="256" t="s">
        <v>534</v>
      </c>
      <c r="AC52" s="256" t="s">
        <v>464</v>
      </c>
      <c r="AD52" s="258" t="s">
        <v>465</v>
      </c>
      <c r="AE52" s="257" t="s">
        <v>466</v>
      </c>
      <c r="AF52" s="257" t="s">
        <v>535</v>
      </c>
      <c r="AG52" s="256" t="s">
        <v>584</v>
      </c>
      <c r="AH52" s="256" t="s">
        <v>536</v>
      </c>
      <c r="AI52" s="256" t="s">
        <v>577</v>
      </c>
      <c r="AJ52" s="256" t="s">
        <v>578</v>
      </c>
      <c r="AK52" s="257" t="s">
        <v>579</v>
      </c>
      <c r="AL52" s="257" t="s">
        <v>580</v>
      </c>
      <c r="AM52" s="256" t="s">
        <v>581</v>
      </c>
      <c r="AN52" s="256" t="s">
        <v>582</v>
      </c>
      <c r="AO52" s="254" t="s">
        <v>467</v>
      </c>
      <c r="AP52" s="254" t="s">
        <v>468</v>
      </c>
      <c r="AQ52" s="254" t="s">
        <v>469</v>
      </c>
      <c r="AR52" s="252" t="s">
        <v>470</v>
      </c>
      <c r="AS52" s="254" t="s">
        <v>471</v>
      </c>
      <c r="AT52" s="253" t="s">
        <v>472</v>
      </c>
      <c r="AU52" s="259" t="s">
        <v>473</v>
      </c>
      <c r="AV52" s="253" t="s">
        <v>474</v>
      </c>
      <c r="AW52" s="25" t="s">
        <v>588</v>
      </c>
      <c r="AX52" s="222" t="s">
        <v>587</v>
      </c>
      <c r="AY52" s="25" t="s">
        <v>585</v>
      </c>
      <c r="AZ52" s="222" t="s">
        <v>586</v>
      </c>
      <c r="BA52" s="223" t="s">
        <v>479</v>
      </c>
      <c r="BB52" s="224" t="s">
        <v>480</v>
      </c>
    </row>
    <row r="53" spans="1:54" ht="45.75" thickBot="1" x14ac:dyDescent="0.3">
      <c r="A53" s="260" t="s">
        <v>280</v>
      </c>
      <c r="B53" s="261" t="s">
        <v>281</v>
      </c>
      <c r="C53" s="262" t="s">
        <v>513</v>
      </c>
      <c r="D53" s="263" t="s">
        <v>280</v>
      </c>
      <c r="E53" s="261" t="s">
        <v>283</v>
      </c>
      <c r="F53" s="260">
        <v>1</v>
      </c>
      <c r="G53" s="264" t="e">
        <f>'[1]POA FORMATO 1'!M53</f>
        <v>#REF!</v>
      </c>
      <c r="H53" s="260">
        <v>46</v>
      </c>
      <c r="I53" s="265" t="e">
        <f>'[1]POA FORMATO 1'!G53</f>
        <v>#REF!</v>
      </c>
      <c r="J53" s="264" t="s">
        <v>285</v>
      </c>
      <c r="K53" s="264" t="e">
        <f>'[1]POA FORMATO 1'!O53</f>
        <v>#REF!</v>
      </c>
      <c r="L53" s="35" t="s">
        <v>572</v>
      </c>
      <c r="M53" s="266" t="s">
        <v>574</v>
      </c>
      <c r="N53" s="267" t="e">
        <f>'[1]POA FORMATO 1'!P53</f>
        <v>#REF!</v>
      </c>
      <c r="O53" s="268">
        <v>100</v>
      </c>
      <c r="P53" s="269">
        <v>100</v>
      </c>
      <c r="Q53" s="270">
        <v>8.3332999999999995</v>
      </c>
      <c r="R53" s="271" t="s">
        <v>575</v>
      </c>
      <c r="S53" s="270">
        <v>8.3332999999999995</v>
      </c>
      <c r="T53" s="271" t="s">
        <v>575</v>
      </c>
      <c r="U53" s="270">
        <v>8.3332999999999995</v>
      </c>
      <c r="V53" s="271" t="s">
        <v>575</v>
      </c>
      <c r="W53" s="270">
        <v>8.3332999999999995</v>
      </c>
      <c r="X53" s="271" t="s">
        <v>575</v>
      </c>
      <c r="Y53" s="270">
        <v>8.3332999999999995</v>
      </c>
      <c r="Z53" s="271" t="s">
        <v>575</v>
      </c>
      <c r="AA53" s="270">
        <v>8.3332999999999995</v>
      </c>
      <c r="AB53" s="271" t="s">
        <v>575</v>
      </c>
      <c r="AC53" s="270">
        <v>8.3332999999999995</v>
      </c>
      <c r="AD53" s="271" t="s">
        <v>575</v>
      </c>
      <c r="AE53" s="270">
        <v>8.3332999999999995</v>
      </c>
      <c r="AF53" s="271" t="s">
        <v>537</v>
      </c>
      <c r="AG53" s="270">
        <v>8.3332999999999995</v>
      </c>
      <c r="AH53" s="271" t="s">
        <v>537</v>
      </c>
      <c r="AI53" s="270">
        <v>8.3332999999999995</v>
      </c>
      <c r="AJ53" s="271" t="s">
        <v>575</v>
      </c>
      <c r="AK53" s="270">
        <v>8.3332999999999995</v>
      </c>
      <c r="AL53" s="271" t="s">
        <v>575</v>
      </c>
      <c r="AM53" s="270">
        <v>8.3332999999999995</v>
      </c>
      <c r="AN53" s="271" t="s">
        <v>575</v>
      </c>
      <c r="AO53" s="272">
        <v>94737.76</v>
      </c>
      <c r="AP53" s="272">
        <v>94737.76</v>
      </c>
      <c r="AQ53" s="272">
        <v>57190.19</v>
      </c>
      <c r="AR53" s="272">
        <v>57190.19</v>
      </c>
      <c r="AS53" s="273">
        <v>37547.57</v>
      </c>
      <c r="AT53" s="274">
        <f>+O53</f>
        <v>100</v>
      </c>
      <c r="AU53" s="274">
        <f>+O53</f>
        <v>100</v>
      </c>
      <c r="AV53" s="275">
        <f>+W53+Y53+AA53+U53+S53+Q53++AC53+AE53+AG53</f>
        <v>74.99969999999999</v>
      </c>
      <c r="AW53" s="276" t="e">
        <f t="shared" ref="AW53:AW69" si="4">AJ53/AL53</f>
        <v>#VALUE!</v>
      </c>
      <c r="AX53" s="277" t="e">
        <f t="shared" ref="AX53:AX69" si="5">+AL53/AK53</f>
        <v>#VALUE!</v>
      </c>
      <c r="AY53" s="276">
        <f>AV53/AT53</f>
        <v>0.74999699999999991</v>
      </c>
      <c r="AZ53" s="276">
        <f>AV53/AU53</f>
        <v>0.74999699999999991</v>
      </c>
      <c r="BA53" s="278"/>
      <c r="BB53" s="279" t="s">
        <v>538</v>
      </c>
    </row>
    <row r="54" spans="1:54" ht="68.25" thickBot="1" x14ac:dyDescent="0.3">
      <c r="A54" s="260" t="s">
        <v>280</v>
      </c>
      <c r="B54" s="261" t="s">
        <v>281</v>
      </c>
      <c r="C54" s="262" t="s">
        <v>513</v>
      </c>
      <c r="D54" s="263" t="s">
        <v>280</v>
      </c>
      <c r="E54" s="261" t="s">
        <v>283</v>
      </c>
      <c r="F54" s="260">
        <v>1</v>
      </c>
      <c r="G54" s="264" t="e">
        <f>'[1]POA FORMATO 1'!M54</f>
        <v>#REF!</v>
      </c>
      <c r="H54" s="260">
        <v>49</v>
      </c>
      <c r="I54" s="265" t="e">
        <f>'[1]POA FORMATO 1'!G54</f>
        <v>#REF!</v>
      </c>
      <c r="J54" s="280" t="s">
        <v>437</v>
      </c>
      <c r="K54" s="264" t="e">
        <f>'[1]POA FORMATO 1'!O54</f>
        <v>#REF!</v>
      </c>
      <c r="L54" s="35" t="s">
        <v>572</v>
      </c>
      <c r="M54" s="266" t="s">
        <v>574</v>
      </c>
      <c r="N54" s="267" t="e">
        <f>'[1]POA FORMATO 1'!P54</f>
        <v>#REF!</v>
      </c>
      <c r="O54" s="281">
        <v>100</v>
      </c>
      <c r="P54" s="282">
        <v>100</v>
      </c>
      <c r="Q54" s="283">
        <v>8.3332999999999995</v>
      </c>
      <c r="R54" s="283" t="s">
        <v>539</v>
      </c>
      <c r="S54" s="284">
        <v>8.3332999999999995</v>
      </c>
      <c r="T54" s="283" t="s">
        <v>539</v>
      </c>
      <c r="U54" s="284">
        <v>8.3332999999999995</v>
      </c>
      <c r="V54" s="283" t="s">
        <v>539</v>
      </c>
      <c r="W54" s="283">
        <v>8.3332999999999995</v>
      </c>
      <c r="X54" s="283" t="s">
        <v>539</v>
      </c>
      <c r="Y54" s="284">
        <v>8.3332999999999995</v>
      </c>
      <c r="Z54" s="283" t="s">
        <v>539</v>
      </c>
      <c r="AA54" s="284">
        <v>8.3332999999999995</v>
      </c>
      <c r="AB54" s="283" t="s">
        <v>539</v>
      </c>
      <c r="AC54" s="283">
        <v>8.3332999999999995</v>
      </c>
      <c r="AD54" s="283" t="s">
        <v>539</v>
      </c>
      <c r="AE54" s="284">
        <v>8.3332999999999995</v>
      </c>
      <c r="AF54" s="283" t="s">
        <v>539</v>
      </c>
      <c r="AG54" s="284">
        <v>8.3332999999999995</v>
      </c>
      <c r="AH54" s="283" t="s">
        <v>539</v>
      </c>
      <c r="AI54" s="283">
        <v>8.3332999999999995</v>
      </c>
      <c r="AJ54" s="283" t="s">
        <v>539</v>
      </c>
      <c r="AK54" s="284">
        <v>8.3332999999999995</v>
      </c>
      <c r="AL54" s="283" t="s">
        <v>539</v>
      </c>
      <c r="AM54" s="284">
        <v>8.3332999999999995</v>
      </c>
      <c r="AN54" s="283" t="s">
        <v>539</v>
      </c>
      <c r="AO54" s="272">
        <v>260528.85</v>
      </c>
      <c r="AP54" s="272">
        <v>260528.85</v>
      </c>
      <c r="AQ54" s="285">
        <v>157273.01999999999</v>
      </c>
      <c r="AR54" s="272">
        <v>157273.01999999999</v>
      </c>
      <c r="AS54" s="273">
        <v>103255.83</v>
      </c>
      <c r="AT54" s="274">
        <f>+O54</f>
        <v>100</v>
      </c>
      <c r="AU54" s="274">
        <f>+O54</f>
        <v>100</v>
      </c>
      <c r="AV54" s="275">
        <f>+W54+Y54+AA54+U54+S54+Q54++AC54+AE54+AG54</f>
        <v>74.99969999999999</v>
      </c>
      <c r="AW54" s="276" t="e">
        <f t="shared" si="4"/>
        <v>#VALUE!</v>
      </c>
      <c r="AX54" s="277" t="e">
        <f t="shared" si="5"/>
        <v>#VALUE!</v>
      </c>
      <c r="AY54" s="276">
        <f t="shared" ref="AY54:AY69" si="6">AV54/AT54</f>
        <v>0.74999699999999991</v>
      </c>
      <c r="AZ54" s="276">
        <f t="shared" ref="AZ54:AZ69" si="7">AV54/AU54</f>
        <v>0.74999699999999991</v>
      </c>
      <c r="BA54" s="278"/>
      <c r="BB54" s="279" t="s">
        <v>540</v>
      </c>
    </row>
    <row r="55" spans="1:54" ht="79.5" thickBot="1" x14ac:dyDescent="0.3">
      <c r="A55" s="260" t="s">
        <v>280</v>
      </c>
      <c r="B55" s="261" t="s">
        <v>281</v>
      </c>
      <c r="C55" s="262" t="s">
        <v>513</v>
      </c>
      <c r="D55" s="263" t="s">
        <v>280</v>
      </c>
      <c r="E55" s="261" t="s">
        <v>283</v>
      </c>
      <c r="F55" s="260">
        <v>2</v>
      </c>
      <c r="G55" s="264" t="e">
        <f>'[1]POA FORMATO 1'!M55</f>
        <v>#REF!</v>
      </c>
      <c r="H55" s="260">
        <v>50</v>
      </c>
      <c r="I55" s="265" t="e">
        <f>'[1]POA FORMATO 1'!G55</f>
        <v>#REF!</v>
      </c>
      <c r="J55" s="280" t="s">
        <v>438</v>
      </c>
      <c r="K55" s="264" t="e">
        <f>'[1]POA FORMATO 1'!O55</f>
        <v>#REF!</v>
      </c>
      <c r="L55" s="35" t="s">
        <v>572</v>
      </c>
      <c r="M55" s="266" t="s">
        <v>574</v>
      </c>
      <c r="N55" s="267" t="e">
        <f>'[1]POA FORMATO 1'!P55</f>
        <v>#REF!</v>
      </c>
      <c r="O55" s="286">
        <v>1</v>
      </c>
      <c r="P55" s="286">
        <v>1</v>
      </c>
      <c r="Q55" s="287">
        <v>1</v>
      </c>
      <c r="R55" s="264" t="s">
        <v>541</v>
      </c>
      <c r="S55" s="283"/>
      <c r="T55" s="283"/>
      <c r="U55" s="283"/>
      <c r="V55" s="283"/>
      <c r="W55" s="287">
        <v>1</v>
      </c>
      <c r="X55" s="264" t="s">
        <v>541</v>
      </c>
      <c r="Y55" s="283"/>
      <c r="Z55" s="283"/>
      <c r="AA55" s="283"/>
      <c r="AB55" s="283"/>
      <c r="AC55" s="283"/>
      <c r="AD55" s="283"/>
      <c r="AE55" s="288"/>
      <c r="AF55" s="283"/>
      <c r="AG55" s="283"/>
      <c r="AH55" s="283"/>
      <c r="AI55" s="283"/>
      <c r="AJ55" s="283"/>
      <c r="AK55" s="288"/>
      <c r="AL55" s="283"/>
      <c r="AM55" s="283"/>
      <c r="AN55" s="283"/>
      <c r="AO55" s="272">
        <v>47368.88</v>
      </c>
      <c r="AP55" s="272">
        <v>47368.88</v>
      </c>
      <c r="AQ55" s="285">
        <v>28595.09</v>
      </c>
      <c r="AR55" s="272">
        <v>28595.09</v>
      </c>
      <c r="AS55" s="273">
        <v>18773.79</v>
      </c>
      <c r="AT55" s="274">
        <f>+O55</f>
        <v>1</v>
      </c>
      <c r="AU55" s="274">
        <f>+O55</f>
        <v>1</v>
      </c>
      <c r="AV55" s="275">
        <v>1</v>
      </c>
      <c r="AW55" s="276" t="e">
        <f t="shared" si="4"/>
        <v>#DIV/0!</v>
      </c>
      <c r="AX55" s="277" t="e">
        <f t="shared" si="5"/>
        <v>#DIV/0!</v>
      </c>
      <c r="AY55" s="276">
        <f t="shared" si="6"/>
        <v>1</v>
      </c>
      <c r="AZ55" s="276">
        <f t="shared" si="7"/>
        <v>1</v>
      </c>
      <c r="BA55" s="289"/>
      <c r="BB55" s="279" t="s">
        <v>542</v>
      </c>
    </row>
    <row r="56" spans="1:54" ht="57" thickBot="1" x14ac:dyDescent="0.3">
      <c r="A56" s="260" t="s">
        <v>280</v>
      </c>
      <c r="B56" s="261" t="s">
        <v>281</v>
      </c>
      <c r="C56" s="262" t="s">
        <v>513</v>
      </c>
      <c r="D56" s="263" t="s">
        <v>280</v>
      </c>
      <c r="E56" s="261" t="s">
        <v>283</v>
      </c>
      <c r="F56" s="260">
        <v>3</v>
      </c>
      <c r="G56" s="264" t="e">
        <f>'[1]POA FORMATO 1'!M56</f>
        <v>#REF!</v>
      </c>
      <c r="H56" s="260">
        <v>51</v>
      </c>
      <c r="I56" s="265" t="e">
        <f>'[1]POA FORMATO 1'!G56</f>
        <v>#REF!</v>
      </c>
      <c r="J56" s="280" t="s">
        <v>439</v>
      </c>
      <c r="K56" s="264" t="e">
        <f>'[1]POA FORMATO 1'!O56</f>
        <v>#REF!</v>
      </c>
      <c r="L56" s="35" t="s">
        <v>572</v>
      </c>
      <c r="M56" s="266" t="s">
        <v>574</v>
      </c>
      <c r="N56" s="267" t="e">
        <f>'[1]POA FORMATO 1'!P56</f>
        <v>#REF!</v>
      </c>
      <c r="O56" s="286">
        <f>5*52</f>
        <v>260</v>
      </c>
      <c r="P56" s="286">
        <f>5*52</f>
        <v>260</v>
      </c>
      <c r="Q56" s="290">
        <v>20</v>
      </c>
      <c r="R56" s="291" t="s">
        <v>543</v>
      </c>
      <c r="S56" s="290">
        <v>20</v>
      </c>
      <c r="T56" s="291" t="s">
        <v>543</v>
      </c>
      <c r="U56" s="290">
        <v>20</v>
      </c>
      <c r="V56" s="291" t="s">
        <v>543</v>
      </c>
      <c r="W56" s="290">
        <v>20</v>
      </c>
      <c r="X56" s="291" t="s">
        <v>543</v>
      </c>
      <c r="Y56" s="290">
        <v>20</v>
      </c>
      <c r="Z56" s="291" t="s">
        <v>543</v>
      </c>
      <c r="AA56" s="290">
        <v>20</v>
      </c>
      <c r="AB56" s="291" t="s">
        <v>543</v>
      </c>
      <c r="AC56" s="290">
        <v>20</v>
      </c>
      <c r="AD56" s="291" t="s">
        <v>543</v>
      </c>
      <c r="AE56" s="290">
        <v>20</v>
      </c>
      <c r="AF56" s="291" t="s">
        <v>543</v>
      </c>
      <c r="AG56" s="290">
        <v>20</v>
      </c>
      <c r="AH56" s="291" t="s">
        <v>543</v>
      </c>
      <c r="AI56" s="290">
        <v>20</v>
      </c>
      <c r="AJ56" s="291" t="s">
        <v>543</v>
      </c>
      <c r="AK56" s="290">
        <v>20</v>
      </c>
      <c r="AL56" s="291" t="s">
        <v>543</v>
      </c>
      <c r="AM56" s="290">
        <v>20</v>
      </c>
      <c r="AN56" s="291" t="s">
        <v>543</v>
      </c>
      <c r="AO56" s="272">
        <v>118422.2</v>
      </c>
      <c r="AP56" s="272">
        <v>118422.2</v>
      </c>
      <c r="AQ56" s="285">
        <v>71487.740000000005</v>
      </c>
      <c r="AR56" s="272">
        <v>71487.740000000005</v>
      </c>
      <c r="AS56" s="273">
        <v>46934.47</v>
      </c>
      <c r="AT56" s="274">
        <v>240</v>
      </c>
      <c r="AU56" s="274">
        <v>240</v>
      </c>
      <c r="AV56" s="275">
        <f t="shared" ref="AV56:AV66" si="8">+W56+Y56+AA56+U56+S56+Q56++AC56+AE56+AG56</f>
        <v>180</v>
      </c>
      <c r="AW56" s="276" t="e">
        <f t="shared" si="4"/>
        <v>#VALUE!</v>
      </c>
      <c r="AX56" s="277" t="e">
        <f t="shared" si="5"/>
        <v>#VALUE!</v>
      </c>
      <c r="AY56" s="276">
        <f t="shared" si="6"/>
        <v>0.75</v>
      </c>
      <c r="AZ56" s="276">
        <f t="shared" si="7"/>
        <v>0.75</v>
      </c>
      <c r="BA56" s="292"/>
      <c r="BB56" s="279" t="s">
        <v>544</v>
      </c>
    </row>
    <row r="57" spans="1:54" ht="39" thickBot="1" x14ac:dyDescent="0.3">
      <c r="A57" s="260" t="s">
        <v>280</v>
      </c>
      <c r="B57" s="261" t="s">
        <v>281</v>
      </c>
      <c r="C57" s="262" t="s">
        <v>513</v>
      </c>
      <c r="D57" s="263" t="s">
        <v>280</v>
      </c>
      <c r="E57" s="261" t="s">
        <v>283</v>
      </c>
      <c r="F57" s="260">
        <v>4</v>
      </c>
      <c r="G57" s="264" t="e">
        <f>'[1]POA FORMATO 1'!M57</f>
        <v>#REF!</v>
      </c>
      <c r="H57" s="260">
        <v>52</v>
      </c>
      <c r="I57" s="265" t="e">
        <f>'[1]POA FORMATO 1'!G57</f>
        <v>#REF!</v>
      </c>
      <c r="J57" s="280" t="s">
        <v>440</v>
      </c>
      <c r="K57" s="264" t="e">
        <f>'[1]POA FORMATO 1'!O57</f>
        <v>#REF!</v>
      </c>
      <c r="L57" s="35" t="s">
        <v>572</v>
      </c>
      <c r="M57" s="266" t="s">
        <v>574</v>
      </c>
      <c r="N57" s="267" t="e">
        <f>'[1]POA FORMATO 1'!P57</f>
        <v>#REF!</v>
      </c>
      <c r="O57" s="293"/>
      <c r="P57" s="265"/>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72">
        <v>11842.22</v>
      </c>
      <c r="AP57" s="272">
        <v>11842.22</v>
      </c>
      <c r="AQ57" s="285">
        <v>7148.77</v>
      </c>
      <c r="AR57" s="272">
        <v>7148.77</v>
      </c>
      <c r="AS57" s="273">
        <v>4693.45</v>
      </c>
      <c r="AT57" s="274">
        <f t="shared" ref="AT57:AT69" si="9">+O57</f>
        <v>0</v>
      </c>
      <c r="AU57" s="274">
        <f t="shared" ref="AU57:AU69" si="10">+O57</f>
        <v>0</v>
      </c>
      <c r="AV57" s="275">
        <f t="shared" si="8"/>
        <v>0</v>
      </c>
      <c r="AW57" s="276" t="e">
        <f t="shared" si="4"/>
        <v>#DIV/0!</v>
      </c>
      <c r="AX57" s="277" t="e">
        <f t="shared" si="5"/>
        <v>#DIV/0!</v>
      </c>
      <c r="AY57" s="276" t="e">
        <f t="shared" si="6"/>
        <v>#DIV/0!</v>
      </c>
      <c r="AZ57" s="276" t="e">
        <f t="shared" si="7"/>
        <v>#DIV/0!</v>
      </c>
      <c r="BA57" s="294"/>
      <c r="BB57" s="295"/>
    </row>
    <row r="58" spans="1:54" ht="57" thickBot="1" x14ac:dyDescent="0.3">
      <c r="A58" s="260" t="s">
        <v>280</v>
      </c>
      <c r="B58" s="261" t="s">
        <v>281</v>
      </c>
      <c r="C58" s="262" t="s">
        <v>513</v>
      </c>
      <c r="D58" s="263" t="s">
        <v>280</v>
      </c>
      <c r="E58" s="261" t="s">
        <v>283</v>
      </c>
      <c r="F58" s="260">
        <v>5</v>
      </c>
      <c r="G58" s="264" t="e">
        <f>'[1]POA FORMATO 1'!M58</f>
        <v>#REF!</v>
      </c>
      <c r="H58" s="260">
        <v>53</v>
      </c>
      <c r="I58" s="265" t="e">
        <f>'[1]POA FORMATO 1'!G58</f>
        <v>#REF!</v>
      </c>
      <c r="J58" s="280" t="s">
        <v>441</v>
      </c>
      <c r="K58" s="264" t="e">
        <f>'[1]POA FORMATO 1'!O58</f>
        <v>#REF!</v>
      </c>
      <c r="L58" s="35" t="s">
        <v>572</v>
      </c>
      <c r="M58" s="266" t="s">
        <v>574</v>
      </c>
      <c r="N58" s="267" t="e">
        <f>'[1]POA FORMATO 1'!P58</f>
        <v>#REF!</v>
      </c>
      <c r="O58" s="293">
        <v>1</v>
      </c>
      <c r="P58" s="265">
        <v>1</v>
      </c>
      <c r="Q58" s="290">
        <v>1</v>
      </c>
      <c r="R58" s="279" t="s">
        <v>545</v>
      </c>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72">
        <v>35526.660000000003</v>
      </c>
      <c r="AP58" s="272">
        <v>35526.660000000003</v>
      </c>
      <c r="AQ58" s="296">
        <v>21446.32</v>
      </c>
      <c r="AR58" s="272">
        <v>21446.32</v>
      </c>
      <c r="AS58" s="273">
        <v>14080.34</v>
      </c>
      <c r="AT58" s="274">
        <f t="shared" si="9"/>
        <v>1</v>
      </c>
      <c r="AU58" s="274">
        <f t="shared" si="10"/>
        <v>1</v>
      </c>
      <c r="AV58" s="275">
        <f t="shared" si="8"/>
        <v>1</v>
      </c>
      <c r="AW58" s="276" t="e">
        <f t="shared" si="4"/>
        <v>#DIV/0!</v>
      </c>
      <c r="AX58" s="277" t="e">
        <f t="shared" si="5"/>
        <v>#DIV/0!</v>
      </c>
      <c r="AY58" s="276">
        <f t="shared" si="6"/>
        <v>1</v>
      </c>
      <c r="AZ58" s="276">
        <f t="shared" si="7"/>
        <v>1</v>
      </c>
      <c r="BA58" s="289"/>
      <c r="BB58" s="279" t="s">
        <v>546</v>
      </c>
    </row>
    <row r="59" spans="1:54" ht="57" thickBot="1" x14ac:dyDescent="0.3">
      <c r="A59" s="260" t="s">
        <v>280</v>
      </c>
      <c r="B59" s="261" t="s">
        <v>281</v>
      </c>
      <c r="C59" s="262" t="s">
        <v>513</v>
      </c>
      <c r="D59" s="263" t="s">
        <v>280</v>
      </c>
      <c r="E59" s="261" t="s">
        <v>283</v>
      </c>
      <c r="F59" s="260">
        <v>6</v>
      </c>
      <c r="G59" s="264" t="e">
        <f>'[1]POA FORMATO 1'!M59</f>
        <v>#REF!</v>
      </c>
      <c r="H59" s="260">
        <v>54</v>
      </c>
      <c r="I59" s="265" t="e">
        <f>'[1]POA FORMATO 1'!G59</f>
        <v>#REF!</v>
      </c>
      <c r="J59" s="280" t="s">
        <v>442</v>
      </c>
      <c r="K59" s="264" t="e">
        <f>'[1]POA FORMATO 1'!O59</f>
        <v>#REF!</v>
      </c>
      <c r="L59" s="35" t="s">
        <v>572</v>
      </c>
      <c r="M59" s="266" t="s">
        <v>574</v>
      </c>
      <c r="N59" s="267" t="e">
        <f>'[1]POA FORMATO 1'!P59</f>
        <v>#REF!</v>
      </c>
      <c r="O59" s="297">
        <v>26</v>
      </c>
      <c r="P59" s="298">
        <v>26</v>
      </c>
      <c r="Q59" s="297">
        <v>2</v>
      </c>
      <c r="R59" s="298" t="s">
        <v>547</v>
      </c>
      <c r="S59" s="297">
        <v>2</v>
      </c>
      <c r="T59" s="298" t="s">
        <v>547</v>
      </c>
      <c r="U59" s="297">
        <v>2</v>
      </c>
      <c r="V59" s="298" t="s">
        <v>547</v>
      </c>
      <c r="W59" s="297">
        <v>2</v>
      </c>
      <c r="X59" s="298" t="s">
        <v>547</v>
      </c>
      <c r="Y59" s="297">
        <v>2</v>
      </c>
      <c r="Z59" s="298" t="s">
        <v>547</v>
      </c>
      <c r="AA59" s="297">
        <v>2</v>
      </c>
      <c r="AB59" s="298" t="s">
        <v>547</v>
      </c>
      <c r="AC59" s="297">
        <v>3</v>
      </c>
      <c r="AD59" s="298" t="s">
        <v>547</v>
      </c>
      <c r="AE59" s="297">
        <v>2</v>
      </c>
      <c r="AF59" s="298" t="s">
        <v>547</v>
      </c>
      <c r="AG59" s="297">
        <v>2</v>
      </c>
      <c r="AH59" s="298" t="s">
        <v>547</v>
      </c>
      <c r="AI59" s="297">
        <v>3</v>
      </c>
      <c r="AJ59" s="298" t="s">
        <v>547</v>
      </c>
      <c r="AK59" s="297">
        <v>2</v>
      </c>
      <c r="AL59" s="298" t="s">
        <v>547</v>
      </c>
      <c r="AM59" s="297">
        <v>2</v>
      </c>
      <c r="AN59" s="298" t="s">
        <v>547</v>
      </c>
      <c r="AO59" s="272">
        <v>11842.22</v>
      </c>
      <c r="AP59" s="272">
        <v>11842.22</v>
      </c>
      <c r="AQ59" s="296">
        <v>7148.77</v>
      </c>
      <c r="AR59" s="272">
        <v>7148.77</v>
      </c>
      <c r="AS59" s="273">
        <v>4693.45</v>
      </c>
      <c r="AT59" s="274">
        <f t="shared" si="9"/>
        <v>26</v>
      </c>
      <c r="AU59" s="274">
        <f t="shared" si="10"/>
        <v>26</v>
      </c>
      <c r="AV59" s="275">
        <f t="shared" si="8"/>
        <v>19</v>
      </c>
      <c r="AW59" s="276" t="e">
        <f t="shared" si="4"/>
        <v>#VALUE!</v>
      </c>
      <c r="AX59" s="277" t="e">
        <f t="shared" si="5"/>
        <v>#VALUE!</v>
      </c>
      <c r="AY59" s="276">
        <f t="shared" si="6"/>
        <v>0.73076923076923073</v>
      </c>
      <c r="AZ59" s="276">
        <f t="shared" si="7"/>
        <v>0.73076923076923073</v>
      </c>
      <c r="BA59" s="292"/>
      <c r="BB59" s="264" t="s">
        <v>548</v>
      </c>
    </row>
    <row r="60" spans="1:54" ht="57" thickBot="1" x14ac:dyDescent="0.3">
      <c r="A60" s="260" t="s">
        <v>280</v>
      </c>
      <c r="B60" s="261" t="s">
        <v>281</v>
      </c>
      <c r="C60" s="262" t="s">
        <v>513</v>
      </c>
      <c r="D60" s="263" t="s">
        <v>280</v>
      </c>
      <c r="E60" s="261" t="s">
        <v>283</v>
      </c>
      <c r="F60" s="260">
        <v>6</v>
      </c>
      <c r="G60" s="264" t="e">
        <f>'[1]POA FORMATO 1'!M60</f>
        <v>#REF!</v>
      </c>
      <c r="H60" s="260">
        <v>54</v>
      </c>
      <c r="I60" s="265" t="e">
        <f>'[1]POA FORMATO 1'!G60</f>
        <v>#REF!</v>
      </c>
      <c r="J60" s="280" t="s">
        <v>344</v>
      </c>
      <c r="K60" s="264" t="e">
        <f>'[1]POA FORMATO 1'!O60</f>
        <v>#REF!</v>
      </c>
      <c r="L60" s="35" t="s">
        <v>572</v>
      </c>
      <c r="M60" s="266" t="s">
        <v>574</v>
      </c>
      <c r="N60" s="267" t="e">
        <f>'[1]POA FORMATO 1'!P60</f>
        <v>#REF!</v>
      </c>
      <c r="O60" s="297">
        <v>52</v>
      </c>
      <c r="P60" s="298">
        <v>52</v>
      </c>
      <c r="Q60" s="297">
        <v>4</v>
      </c>
      <c r="R60" s="298" t="s">
        <v>547</v>
      </c>
      <c r="S60" s="297">
        <v>4</v>
      </c>
      <c r="T60" s="298" t="s">
        <v>547</v>
      </c>
      <c r="U60" s="297">
        <v>4</v>
      </c>
      <c r="V60" s="298" t="s">
        <v>547</v>
      </c>
      <c r="W60" s="297">
        <v>4</v>
      </c>
      <c r="X60" s="298" t="s">
        <v>547</v>
      </c>
      <c r="Y60" s="297">
        <v>4</v>
      </c>
      <c r="Z60" s="298" t="s">
        <v>547</v>
      </c>
      <c r="AA60" s="297">
        <v>4</v>
      </c>
      <c r="AB60" s="298" t="s">
        <v>547</v>
      </c>
      <c r="AC60" s="297">
        <v>4</v>
      </c>
      <c r="AD60" s="298" t="s">
        <v>547</v>
      </c>
      <c r="AE60" s="297">
        <v>4</v>
      </c>
      <c r="AF60" s="298" t="s">
        <v>547</v>
      </c>
      <c r="AG60" s="297">
        <v>4</v>
      </c>
      <c r="AH60" s="298" t="s">
        <v>547</v>
      </c>
      <c r="AI60" s="297">
        <v>4</v>
      </c>
      <c r="AJ60" s="298" t="s">
        <v>547</v>
      </c>
      <c r="AK60" s="297">
        <v>4</v>
      </c>
      <c r="AL60" s="298" t="s">
        <v>547</v>
      </c>
      <c r="AM60" s="297">
        <v>4</v>
      </c>
      <c r="AN60" s="298" t="s">
        <v>547</v>
      </c>
      <c r="AO60" s="272">
        <v>177633.3</v>
      </c>
      <c r="AP60" s="272">
        <v>177633.3</v>
      </c>
      <c r="AQ60" s="296">
        <v>107231.6</v>
      </c>
      <c r="AR60" s="272">
        <v>107231.6</v>
      </c>
      <c r="AS60" s="273">
        <v>70401.7</v>
      </c>
      <c r="AT60" s="274">
        <f t="shared" si="9"/>
        <v>52</v>
      </c>
      <c r="AU60" s="274">
        <f t="shared" si="10"/>
        <v>52</v>
      </c>
      <c r="AV60" s="275">
        <f t="shared" si="8"/>
        <v>36</v>
      </c>
      <c r="AW60" s="276" t="e">
        <f t="shared" si="4"/>
        <v>#VALUE!</v>
      </c>
      <c r="AX60" s="277" t="e">
        <f t="shared" si="5"/>
        <v>#VALUE!</v>
      </c>
      <c r="AY60" s="276">
        <f t="shared" si="6"/>
        <v>0.69230769230769229</v>
      </c>
      <c r="AZ60" s="276">
        <f t="shared" si="7"/>
        <v>0.69230769230769229</v>
      </c>
      <c r="BA60" s="292"/>
      <c r="BB60" s="264" t="s">
        <v>549</v>
      </c>
    </row>
    <row r="61" spans="1:54" ht="39" thickBot="1" x14ac:dyDescent="0.3">
      <c r="A61" s="260" t="s">
        <v>280</v>
      </c>
      <c r="B61" s="261" t="s">
        <v>281</v>
      </c>
      <c r="C61" s="262" t="s">
        <v>513</v>
      </c>
      <c r="D61" s="263" t="s">
        <v>280</v>
      </c>
      <c r="E61" s="261" t="s">
        <v>283</v>
      </c>
      <c r="F61" s="260">
        <v>7</v>
      </c>
      <c r="G61" s="264" t="e">
        <f>'[1]POA FORMATO 1'!M61</f>
        <v>#REF!</v>
      </c>
      <c r="H61" s="260">
        <v>55</v>
      </c>
      <c r="I61" s="265" t="e">
        <f>'[1]POA FORMATO 1'!G61</f>
        <v>#REF!</v>
      </c>
      <c r="J61" s="280" t="s">
        <v>351</v>
      </c>
      <c r="K61" s="264" t="e">
        <f>'[1]POA FORMATO 1'!O61</f>
        <v>#REF!</v>
      </c>
      <c r="L61" s="35" t="s">
        <v>572</v>
      </c>
      <c r="M61" s="266" t="s">
        <v>574</v>
      </c>
      <c r="N61" s="267" t="e">
        <f>'[1]POA FORMATO 1'!P61</f>
        <v>#REF!</v>
      </c>
      <c r="O61" s="265">
        <v>4</v>
      </c>
      <c r="P61" s="298">
        <v>4</v>
      </c>
      <c r="Q61" s="290">
        <v>1</v>
      </c>
      <c r="R61" s="299" t="s">
        <v>550</v>
      </c>
      <c r="S61" s="283"/>
      <c r="T61" s="283"/>
      <c r="U61" s="283"/>
      <c r="V61" s="283"/>
      <c r="W61" s="290">
        <v>1</v>
      </c>
      <c r="X61" s="299" t="s">
        <v>550</v>
      </c>
      <c r="Y61" s="283"/>
      <c r="Z61" s="283"/>
      <c r="AA61" s="283"/>
      <c r="AB61" s="283"/>
      <c r="AC61" s="283"/>
      <c r="AD61" s="283"/>
      <c r="AE61" s="283"/>
      <c r="AF61" s="283"/>
      <c r="AG61" s="290">
        <v>1</v>
      </c>
      <c r="AH61" s="299" t="s">
        <v>550</v>
      </c>
      <c r="AI61" s="283"/>
      <c r="AJ61" s="283"/>
      <c r="AK61" s="283"/>
      <c r="AL61" s="283"/>
      <c r="AM61" s="290">
        <v>1</v>
      </c>
      <c r="AN61" s="299" t="s">
        <v>550</v>
      </c>
      <c r="AO61" s="272">
        <v>23684.44</v>
      </c>
      <c r="AP61" s="272">
        <v>23684.44</v>
      </c>
      <c r="AQ61" s="296">
        <v>14297.55</v>
      </c>
      <c r="AR61" s="272">
        <v>14297.55</v>
      </c>
      <c r="AS61" s="273">
        <v>9386.89</v>
      </c>
      <c r="AT61" s="274">
        <f t="shared" si="9"/>
        <v>4</v>
      </c>
      <c r="AU61" s="274">
        <f t="shared" si="10"/>
        <v>4</v>
      </c>
      <c r="AV61" s="275">
        <f t="shared" si="8"/>
        <v>3</v>
      </c>
      <c r="AW61" s="276" t="e">
        <f t="shared" si="4"/>
        <v>#DIV/0!</v>
      </c>
      <c r="AX61" s="277" t="e">
        <f t="shared" si="5"/>
        <v>#DIV/0!</v>
      </c>
      <c r="AY61" s="276">
        <f t="shared" si="6"/>
        <v>0.75</v>
      </c>
      <c r="AZ61" s="276">
        <f t="shared" si="7"/>
        <v>0.75</v>
      </c>
      <c r="BA61" s="292"/>
      <c r="BB61" s="295" t="s">
        <v>551</v>
      </c>
    </row>
    <row r="62" spans="1:54" ht="39" thickBot="1" x14ac:dyDescent="0.3">
      <c r="A62" s="260" t="s">
        <v>280</v>
      </c>
      <c r="B62" s="261" t="s">
        <v>281</v>
      </c>
      <c r="C62" s="262" t="s">
        <v>513</v>
      </c>
      <c r="D62" s="263" t="s">
        <v>280</v>
      </c>
      <c r="E62" s="261" t="s">
        <v>283</v>
      </c>
      <c r="F62" s="260">
        <v>1</v>
      </c>
      <c r="G62" s="264" t="e">
        <f>'[1]POA FORMATO 1'!M62</f>
        <v>#REF!</v>
      </c>
      <c r="H62" s="260">
        <v>56</v>
      </c>
      <c r="I62" s="265" t="e">
        <f>'[1]POA FORMATO 1'!G62</f>
        <v>#REF!</v>
      </c>
      <c r="J62" s="280" t="s">
        <v>358</v>
      </c>
      <c r="K62" s="264" t="e">
        <f>'[1]POA FORMATO 1'!O62</f>
        <v>#REF!</v>
      </c>
      <c r="L62" s="35" t="s">
        <v>572</v>
      </c>
      <c r="M62" s="266" t="s">
        <v>574</v>
      </c>
      <c r="N62" s="267" t="e">
        <f>'[1]POA FORMATO 1'!P62</f>
        <v>#REF!</v>
      </c>
      <c r="O62" s="265">
        <v>1</v>
      </c>
      <c r="P62" s="298">
        <v>1</v>
      </c>
      <c r="Q62" s="290">
        <v>1</v>
      </c>
      <c r="R62" s="299" t="s">
        <v>552</v>
      </c>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72">
        <v>118422.2</v>
      </c>
      <c r="AP62" s="272">
        <v>118422.2</v>
      </c>
      <c r="AQ62" s="296">
        <v>71487.740000000005</v>
      </c>
      <c r="AR62" s="272">
        <v>71487.740000000005</v>
      </c>
      <c r="AS62" s="273">
        <v>46934.47</v>
      </c>
      <c r="AT62" s="274">
        <f t="shared" si="9"/>
        <v>1</v>
      </c>
      <c r="AU62" s="274">
        <f t="shared" si="10"/>
        <v>1</v>
      </c>
      <c r="AV62" s="275">
        <f t="shared" si="8"/>
        <v>1</v>
      </c>
      <c r="AW62" s="276" t="e">
        <f t="shared" si="4"/>
        <v>#DIV/0!</v>
      </c>
      <c r="AX62" s="277" t="e">
        <f t="shared" si="5"/>
        <v>#DIV/0!</v>
      </c>
      <c r="AY62" s="276">
        <f t="shared" si="6"/>
        <v>1</v>
      </c>
      <c r="AZ62" s="276">
        <f t="shared" si="7"/>
        <v>1</v>
      </c>
      <c r="BA62" s="289"/>
      <c r="BB62" s="295" t="s">
        <v>553</v>
      </c>
    </row>
    <row r="63" spans="1:54" ht="45.75" thickBot="1" x14ac:dyDescent="0.3">
      <c r="A63" s="260" t="s">
        <v>280</v>
      </c>
      <c r="B63" s="261" t="s">
        <v>281</v>
      </c>
      <c r="C63" s="262" t="s">
        <v>513</v>
      </c>
      <c r="D63" s="263" t="s">
        <v>280</v>
      </c>
      <c r="E63" s="261" t="s">
        <v>283</v>
      </c>
      <c r="F63" s="260">
        <v>2</v>
      </c>
      <c r="G63" s="264" t="e">
        <f>'[1]POA FORMATO 1'!M63</f>
        <v>#REF!</v>
      </c>
      <c r="H63" s="260">
        <v>57</v>
      </c>
      <c r="I63" s="265" t="e">
        <f>'[1]POA FORMATO 1'!G63</f>
        <v>#REF!</v>
      </c>
      <c r="J63" s="280" t="s">
        <v>118</v>
      </c>
      <c r="K63" s="264" t="e">
        <f>'[1]POA FORMATO 1'!O63</f>
        <v>#REF!</v>
      </c>
      <c r="L63" s="35" t="s">
        <v>572</v>
      </c>
      <c r="M63" s="266" t="s">
        <v>574</v>
      </c>
      <c r="N63" s="267" t="e">
        <f>'[1]POA FORMATO 1'!P63</f>
        <v>#REF!</v>
      </c>
      <c r="O63" s="265">
        <v>1</v>
      </c>
      <c r="P63" s="298">
        <v>1</v>
      </c>
      <c r="Q63" s="290">
        <v>1</v>
      </c>
      <c r="R63" s="299" t="s">
        <v>554</v>
      </c>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72">
        <v>23684.44</v>
      </c>
      <c r="AP63" s="272">
        <v>23684.44</v>
      </c>
      <c r="AQ63" s="296">
        <v>14297.55</v>
      </c>
      <c r="AR63" s="272">
        <v>14297.55</v>
      </c>
      <c r="AS63" s="273">
        <v>9386.89</v>
      </c>
      <c r="AT63" s="274">
        <f t="shared" si="9"/>
        <v>1</v>
      </c>
      <c r="AU63" s="274">
        <f t="shared" si="10"/>
        <v>1</v>
      </c>
      <c r="AV63" s="275">
        <f t="shared" si="8"/>
        <v>1</v>
      </c>
      <c r="AW63" s="276" t="e">
        <f t="shared" si="4"/>
        <v>#DIV/0!</v>
      </c>
      <c r="AX63" s="277" t="e">
        <f t="shared" si="5"/>
        <v>#DIV/0!</v>
      </c>
      <c r="AY63" s="276">
        <f t="shared" si="6"/>
        <v>1</v>
      </c>
      <c r="AZ63" s="276">
        <f t="shared" si="7"/>
        <v>1</v>
      </c>
      <c r="BA63" s="289"/>
      <c r="BB63" s="295" t="s">
        <v>555</v>
      </c>
    </row>
    <row r="64" spans="1:54" ht="39" thickBot="1" x14ac:dyDescent="0.3">
      <c r="A64" s="260" t="s">
        <v>280</v>
      </c>
      <c r="B64" s="261" t="s">
        <v>281</v>
      </c>
      <c r="C64" s="262" t="s">
        <v>513</v>
      </c>
      <c r="D64" s="263" t="s">
        <v>280</v>
      </c>
      <c r="E64" s="261" t="s">
        <v>283</v>
      </c>
      <c r="F64" s="260">
        <v>3</v>
      </c>
      <c r="G64" s="264" t="e">
        <f>'[1]POA FORMATO 1'!M64</f>
        <v>#REF!</v>
      </c>
      <c r="H64" s="260">
        <v>58</v>
      </c>
      <c r="I64" s="265" t="e">
        <f>'[1]POA FORMATO 1'!G64</f>
        <v>#REF!</v>
      </c>
      <c r="J64" s="280" t="s">
        <v>375</v>
      </c>
      <c r="K64" s="264" t="e">
        <f>'[1]POA FORMATO 1'!O64</f>
        <v>#REF!</v>
      </c>
      <c r="L64" s="35" t="s">
        <v>572</v>
      </c>
      <c r="M64" s="266" t="s">
        <v>574</v>
      </c>
      <c r="N64" s="267" t="e">
        <f>'[1]POA FORMATO 1'!P64</f>
        <v>#REF!</v>
      </c>
      <c r="O64" s="293">
        <v>2</v>
      </c>
      <c r="P64" s="298">
        <v>2</v>
      </c>
      <c r="Q64" s="298">
        <v>1</v>
      </c>
      <c r="R64" s="298" t="s">
        <v>556</v>
      </c>
      <c r="S64" s="283"/>
      <c r="T64" s="283"/>
      <c r="U64" s="283"/>
      <c r="V64" s="283"/>
      <c r="W64" s="283"/>
      <c r="X64" s="283"/>
      <c r="Y64" s="283"/>
      <c r="Z64" s="283"/>
      <c r="AA64" s="283"/>
      <c r="AB64" s="283"/>
      <c r="AC64" s="298">
        <v>1</v>
      </c>
      <c r="AD64" s="298" t="s">
        <v>556</v>
      </c>
      <c r="AE64" s="283"/>
      <c r="AF64" s="283"/>
      <c r="AG64" s="283"/>
      <c r="AH64" s="283"/>
      <c r="AI64" s="298">
        <v>1</v>
      </c>
      <c r="AJ64" s="298" t="s">
        <v>556</v>
      </c>
      <c r="AK64" s="283"/>
      <c r="AL64" s="283"/>
      <c r="AM64" s="283"/>
      <c r="AN64" s="283"/>
      <c r="AO64" s="272">
        <v>71053.320000000007</v>
      </c>
      <c r="AP64" s="272">
        <v>71053.320000000007</v>
      </c>
      <c r="AQ64" s="296">
        <v>42892.639999999999</v>
      </c>
      <c r="AR64" s="272">
        <v>42892.639999999999</v>
      </c>
      <c r="AS64" s="273">
        <v>28160.68</v>
      </c>
      <c r="AT64" s="274">
        <f t="shared" si="9"/>
        <v>2</v>
      </c>
      <c r="AU64" s="274">
        <f t="shared" si="10"/>
        <v>2</v>
      </c>
      <c r="AV64" s="275">
        <f t="shared" si="8"/>
        <v>2</v>
      </c>
      <c r="AW64" s="276" t="e">
        <f t="shared" si="4"/>
        <v>#VALUE!</v>
      </c>
      <c r="AX64" s="277" t="e">
        <f t="shared" si="5"/>
        <v>#DIV/0!</v>
      </c>
      <c r="AY64" s="276">
        <f t="shared" si="6"/>
        <v>1</v>
      </c>
      <c r="AZ64" s="276">
        <f t="shared" si="7"/>
        <v>1</v>
      </c>
      <c r="BA64" s="289"/>
      <c r="BB64" s="264" t="s">
        <v>557</v>
      </c>
    </row>
    <row r="65" spans="1:54" ht="39" thickBot="1" x14ac:dyDescent="0.3">
      <c r="A65" s="260" t="s">
        <v>280</v>
      </c>
      <c r="B65" s="261" t="s">
        <v>281</v>
      </c>
      <c r="C65" s="262" t="s">
        <v>513</v>
      </c>
      <c r="D65" s="263" t="s">
        <v>280</v>
      </c>
      <c r="E65" s="261" t="s">
        <v>283</v>
      </c>
      <c r="F65" s="260">
        <v>1</v>
      </c>
      <c r="G65" s="264" t="e">
        <f>'[1]POA FORMATO 1'!M65</f>
        <v>#REF!</v>
      </c>
      <c r="H65" s="260">
        <v>59</v>
      </c>
      <c r="I65" s="265" t="e">
        <f>'[1]POA FORMATO 1'!G65</f>
        <v>#REF!</v>
      </c>
      <c r="J65" s="280" t="s">
        <v>384</v>
      </c>
      <c r="K65" s="264" t="e">
        <f>'[1]POA FORMATO 1'!O65</f>
        <v>#REF!</v>
      </c>
      <c r="L65" s="35" t="s">
        <v>572</v>
      </c>
      <c r="M65" s="266" t="s">
        <v>574</v>
      </c>
      <c r="N65" s="267" t="e">
        <f>'[1]POA FORMATO 1'!P65</f>
        <v>#REF!</v>
      </c>
      <c r="O65" s="293">
        <v>4</v>
      </c>
      <c r="P65" s="293">
        <v>4</v>
      </c>
      <c r="Q65" s="293">
        <v>1</v>
      </c>
      <c r="R65" s="298" t="s">
        <v>558</v>
      </c>
      <c r="S65" s="283"/>
      <c r="T65" s="283"/>
      <c r="U65" s="283"/>
      <c r="V65" s="283"/>
      <c r="W65" s="293">
        <v>1</v>
      </c>
      <c r="X65" s="298" t="s">
        <v>558</v>
      </c>
      <c r="Y65" s="283"/>
      <c r="Z65" s="283"/>
      <c r="AA65" s="283"/>
      <c r="AB65" s="283"/>
      <c r="AC65" s="293">
        <v>1</v>
      </c>
      <c r="AD65" s="298" t="s">
        <v>558</v>
      </c>
      <c r="AE65" s="283"/>
      <c r="AF65" s="283"/>
      <c r="AG65" s="283"/>
      <c r="AH65" s="283"/>
      <c r="AI65" s="293">
        <v>1</v>
      </c>
      <c r="AJ65" s="298" t="s">
        <v>558</v>
      </c>
      <c r="AK65" s="283"/>
      <c r="AL65" s="283"/>
      <c r="AM65" s="283"/>
      <c r="AN65" s="283"/>
      <c r="AO65" s="272">
        <v>82895.539999999994</v>
      </c>
      <c r="AP65" s="272">
        <v>82895.539999999994</v>
      </c>
      <c r="AQ65" s="296">
        <v>50041.42</v>
      </c>
      <c r="AR65" s="272">
        <v>50041.42</v>
      </c>
      <c r="AS65" s="273">
        <v>32854.129999999997</v>
      </c>
      <c r="AT65" s="274">
        <f t="shared" si="9"/>
        <v>4</v>
      </c>
      <c r="AU65" s="274">
        <f t="shared" si="10"/>
        <v>4</v>
      </c>
      <c r="AV65" s="275">
        <f t="shared" si="8"/>
        <v>3</v>
      </c>
      <c r="AW65" s="276" t="e">
        <f t="shared" si="4"/>
        <v>#VALUE!</v>
      </c>
      <c r="AX65" s="277" t="e">
        <f t="shared" si="5"/>
        <v>#DIV/0!</v>
      </c>
      <c r="AY65" s="276">
        <f t="shared" si="6"/>
        <v>0.75</v>
      </c>
      <c r="AZ65" s="276">
        <f t="shared" si="7"/>
        <v>0.75</v>
      </c>
      <c r="BA65" s="292"/>
      <c r="BB65" s="279" t="s">
        <v>559</v>
      </c>
    </row>
    <row r="66" spans="1:54" ht="39" thickBot="1" x14ac:dyDescent="0.3">
      <c r="A66" s="260" t="s">
        <v>280</v>
      </c>
      <c r="B66" s="262" t="s">
        <v>281</v>
      </c>
      <c r="C66" s="262" t="s">
        <v>513</v>
      </c>
      <c r="D66" s="263" t="s">
        <v>280</v>
      </c>
      <c r="E66" s="261" t="s">
        <v>283</v>
      </c>
      <c r="F66" s="260">
        <v>2</v>
      </c>
      <c r="G66" s="264" t="e">
        <f>'[1]POA FORMATO 1'!M66</f>
        <v>#REF!</v>
      </c>
      <c r="H66" s="260">
        <v>60</v>
      </c>
      <c r="I66" s="265" t="e">
        <f>'[1]POA FORMATO 1'!G66</f>
        <v>#REF!</v>
      </c>
      <c r="J66" s="280" t="s">
        <v>391</v>
      </c>
      <c r="K66" s="264" t="e">
        <f>'[1]POA FORMATO 1'!O66</f>
        <v>#REF!</v>
      </c>
      <c r="L66" s="35" t="s">
        <v>572</v>
      </c>
      <c r="M66" s="266" t="s">
        <v>574</v>
      </c>
      <c r="N66" s="267" t="e">
        <f>'[1]POA FORMATO 1'!P66</f>
        <v>#REF!</v>
      </c>
      <c r="O66" s="293">
        <v>4</v>
      </c>
      <c r="P66" s="298">
        <v>4</v>
      </c>
      <c r="Q66" s="298">
        <v>1</v>
      </c>
      <c r="R66" s="298"/>
      <c r="S66" s="298"/>
      <c r="T66" s="298"/>
      <c r="U66" s="298">
        <v>1</v>
      </c>
      <c r="V66" s="299" t="s">
        <v>560</v>
      </c>
      <c r="W66" s="298"/>
      <c r="X66" s="298"/>
      <c r="Y66" s="298"/>
      <c r="Z66" s="298"/>
      <c r="AA66" s="298">
        <v>1</v>
      </c>
      <c r="AB66" s="299" t="s">
        <v>560</v>
      </c>
      <c r="AC66" s="298"/>
      <c r="AD66" s="298"/>
      <c r="AE66" s="298"/>
      <c r="AF66" s="298"/>
      <c r="AG66" s="298">
        <v>1</v>
      </c>
      <c r="AH66" s="299" t="s">
        <v>560</v>
      </c>
      <c r="AI66" s="298"/>
      <c r="AJ66" s="298"/>
      <c r="AK66" s="298"/>
      <c r="AL66" s="298"/>
      <c r="AM66" s="298">
        <v>1</v>
      </c>
      <c r="AN66" s="299" t="s">
        <v>560</v>
      </c>
      <c r="AO66" s="272">
        <v>59211.1</v>
      </c>
      <c r="AP66" s="272">
        <v>59211.1</v>
      </c>
      <c r="AQ66" s="296">
        <v>35743.870000000003</v>
      </c>
      <c r="AR66" s="272">
        <v>35743.870000000003</v>
      </c>
      <c r="AS66" s="273">
        <v>23467.23</v>
      </c>
      <c r="AT66" s="274">
        <f t="shared" si="9"/>
        <v>4</v>
      </c>
      <c r="AU66" s="274">
        <f t="shared" si="10"/>
        <v>4</v>
      </c>
      <c r="AV66" s="275">
        <f t="shared" si="8"/>
        <v>4</v>
      </c>
      <c r="AW66" s="276" t="e">
        <f t="shared" si="4"/>
        <v>#DIV/0!</v>
      </c>
      <c r="AX66" s="277" t="e">
        <f t="shared" si="5"/>
        <v>#DIV/0!</v>
      </c>
      <c r="AY66" s="276">
        <f t="shared" si="6"/>
        <v>1</v>
      </c>
      <c r="AZ66" s="276">
        <f>AV66/AU66</f>
        <v>1</v>
      </c>
      <c r="BA66" s="289"/>
      <c r="BB66" s="299" t="s">
        <v>561</v>
      </c>
    </row>
    <row r="67" spans="1:54" ht="57" thickBot="1" x14ac:dyDescent="0.3">
      <c r="A67" s="260" t="s">
        <v>280</v>
      </c>
      <c r="B67" s="262" t="s">
        <v>281</v>
      </c>
      <c r="C67" s="262" t="s">
        <v>513</v>
      </c>
      <c r="D67" s="263" t="s">
        <v>280</v>
      </c>
      <c r="E67" s="261" t="s">
        <v>283</v>
      </c>
      <c r="F67" s="300">
        <v>3</v>
      </c>
      <c r="G67" s="264" t="e">
        <f>'[1]POA FORMATO 1'!M67</f>
        <v>#REF!</v>
      </c>
      <c r="H67" s="300">
        <v>61</v>
      </c>
      <c r="I67" s="265" t="e">
        <f>'[1]POA FORMATO 1'!G67</f>
        <v>#REF!</v>
      </c>
      <c r="J67" s="301" t="s">
        <v>399</v>
      </c>
      <c r="K67" s="264" t="e">
        <f>'[1]POA FORMATO 1'!O67</f>
        <v>#REF!</v>
      </c>
      <c r="L67" s="35" t="s">
        <v>572</v>
      </c>
      <c r="M67" s="266" t="s">
        <v>574</v>
      </c>
      <c r="N67" s="267" t="e">
        <f>'[1]POA FORMATO 1'!P67</f>
        <v>#REF!</v>
      </c>
      <c r="O67" s="302">
        <v>1</v>
      </c>
      <c r="P67" s="293">
        <v>1</v>
      </c>
      <c r="Q67" s="300"/>
      <c r="R67" s="303"/>
      <c r="S67" s="290">
        <v>0</v>
      </c>
      <c r="T67" s="303"/>
      <c r="U67" s="300" t="s">
        <v>562</v>
      </c>
      <c r="V67" s="303" t="s">
        <v>563</v>
      </c>
      <c r="W67" s="283"/>
      <c r="X67" s="283"/>
      <c r="Y67" s="283"/>
      <c r="Z67" s="283"/>
      <c r="AA67" s="283"/>
      <c r="AB67" s="283"/>
      <c r="AC67" s="283"/>
      <c r="AD67" s="283"/>
      <c r="AE67" s="283"/>
      <c r="AF67" s="283"/>
      <c r="AG67" s="283"/>
      <c r="AH67" s="283"/>
      <c r="AI67" s="283"/>
      <c r="AJ67" s="283"/>
      <c r="AK67" s="283"/>
      <c r="AL67" s="283"/>
      <c r="AM67" s="283"/>
      <c r="AN67" s="283"/>
      <c r="AO67" s="272">
        <v>35526.660000000003</v>
      </c>
      <c r="AP67" s="272">
        <v>35526.660000000003</v>
      </c>
      <c r="AQ67" s="296">
        <v>21446.32</v>
      </c>
      <c r="AR67" s="272">
        <v>21446.32</v>
      </c>
      <c r="AS67" s="273">
        <v>14080.34</v>
      </c>
      <c r="AT67" s="274">
        <f t="shared" si="9"/>
        <v>1</v>
      </c>
      <c r="AU67" s="274">
        <f t="shared" si="10"/>
        <v>1</v>
      </c>
      <c r="AV67" s="275">
        <v>1</v>
      </c>
      <c r="AW67" s="276" t="e">
        <f t="shared" si="4"/>
        <v>#DIV/0!</v>
      </c>
      <c r="AX67" s="277" t="e">
        <f t="shared" si="5"/>
        <v>#DIV/0!</v>
      </c>
      <c r="AY67" s="276">
        <f t="shared" si="6"/>
        <v>1</v>
      </c>
      <c r="AZ67" s="276">
        <f t="shared" si="7"/>
        <v>1</v>
      </c>
      <c r="BA67" s="289"/>
      <c r="BB67" s="304" t="s">
        <v>564</v>
      </c>
    </row>
    <row r="68" spans="1:54" ht="157.5" x14ac:dyDescent="0.25">
      <c r="A68" s="260" t="s">
        <v>280</v>
      </c>
      <c r="B68" s="262" t="s">
        <v>281</v>
      </c>
      <c r="C68" s="262" t="s">
        <v>513</v>
      </c>
      <c r="D68" s="263" t="s">
        <v>280</v>
      </c>
      <c r="E68" s="261" t="s">
        <v>283</v>
      </c>
      <c r="F68" s="290">
        <v>4</v>
      </c>
      <c r="G68" s="264" t="e">
        <f>'[1]POA FORMATO 1'!M68</f>
        <v>#REF!</v>
      </c>
      <c r="H68" s="290">
        <v>62</v>
      </c>
      <c r="I68" s="265" t="e">
        <f>'[1]POA FORMATO 1'!G68</f>
        <v>#REF!</v>
      </c>
      <c r="J68" s="295" t="s">
        <v>407</v>
      </c>
      <c r="K68" s="264" t="e">
        <f>'[1]POA FORMATO 1'!O68</f>
        <v>#REF!</v>
      </c>
      <c r="L68" s="35" t="s">
        <v>572</v>
      </c>
      <c r="M68" s="266" t="s">
        <v>574</v>
      </c>
      <c r="N68" s="267" t="e">
        <f>'[1]POA FORMATO 1'!P68</f>
        <v>#REF!</v>
      </c>
      <c r="O68" s="293">
        <v>4</v>
      </c>
      <c r="P68" s="293">
        <v>4</v>
      </c>
      <c r="Q68" s="290" t="s">
        <v>565</v>
      </c>
      <c r="R68" s="264" t="s">
        <v>566</v>
      </c>
      <c r="S68" s="299"/>
      <c r="T68" s="299"/>
      <c r="U68" s="290" t="s">
        <v>567</v>
      </c>
      <c r="V68" s="264" t="s">
        <v>566</v>
      </c>
      <c r="W68" s="290" t="s">
        <v>565</v>
      </c>
      <c r="X68" s="264" t="s">
        <v>566</v>
      </c>
      <c r="Y68" s="283"/>
      <c r="Z68" s="283"/>
      <c r="AA68" s="290" t="s">
        <v>568</v>
      </c>
      <c r="AB68" s="264" t="s">
        <v>566</v>
      </c>
      <c r="AC68" s="283"/>
      <c r="AD68" s="283"/>
      <c r="AE68" s="283"/>
      <c r="AF68" s="283"/>
      <c r="AG68" s="290" t="s">
        <v>569</v>
      </c>
      <c r="AH68" s="264" t="s">
        <v>566</v>
      </c>
      <c r="AI68" s="283"/>
      <c r="AJ68" s="283"/>
      <c r="AK68" s="283"/>
      <c r="AL68" s="283"/>
      <c r="AM68" s="290" t="s">
        <v>569</v>
      </c>
      <c r="AN68" s="264" t="s">
        <v>566</v>
      </c>
      <c r="AO68" s="272">
        <v>11842.22</v>
      </c>
      <c r="AP68" s="272">
        <v>11842.22</v>
      </c>
      <c r="AQ68" s="296">
        <v>7148.77</v>
      </c>
      <c r="AR68" s="272">
        <v>7148.77</v>
      </c>
      <c r="AS68" s="273">
        <v>4693.45</v>
      </c>
      <c r="AT68" s="274">
        <f t="shared" si="9"/>
        <v>4</v>
      </c>
      <c r="AU68" s="274">
        <f t="shared" si="10"/>
        <v>4</v>
      </c>
      <c r="AV68" s="275">
        <v>3</v>
      </c>
      <c r="AW68" s="276" t="e">
        <f t="shared" si="4"/>
        <v>#DIV/0!</v>
      </c>
      <c r="AX68" s="277" t="e">
        <f t="shared" si="5"/>
        <v>#DIV/0!</v>
      </c>
      <c r="AY68" s="276">
        <f t="shared" si="6"/>
        <v>0.75</v>
      </c>
      <c r="AZ68" s="276">
        <f t="shared" si="7"/>
        <v>0.75</v>
      </c>
      <c r="BA68" s="292"/>
      <c r="BB68" s="304" t="s">
        <v>386</v>
      </c>
    </row>
    <row r="69" spans="1:54" ht="135" x14ac:dyDescent="0.25">
      <c r="A69" s="260" t="s">
        <v>280</v>
      </c>
      <c r="B69" s="262" t="s">
        <v>281</v>
      </c>
      <c r="C69" s="262" t="s">
        <v>513</v>
      </c>
      <c r="D69" s="263" t="s">
        <v>280</v>
      </c>
      <c r="E69" s="261" t="s">
        <v>283</v>
      </c>
      <c r="F69" s="290">
        <v>1</v>
      </c>
      <c r="G69" s="264" t="e">
        <f>'[1]POA FORMATO 1'!M69</f>
        <v>#REF!</v>
      </c>
      <c r="H69" s="290">
        <v>63</v>
      </c>
      <c r="I69" s="265" t="e">
        <f>'[1]POA FORMATO 1'!G69</f>
        <v>#REF!</v>
      </c>
      <c r="J69" s="295" t="s">
        <v>414</v>
      </c>
      <c r="K69" s="264" t="e">
        <f>'[1]POA FORMATO 1'!O69</f>
        <v>#REF!</v>
      </c>
      <c r="L69" s="35" t="s">
        <v>572</v>
      </c>
      <c r="M69" s="266" t="s">
        <v>574</v>
      </c>
      <c r="N69" s="267" t="e">
        <f>'[1]POA FORMATO 1'!P69</f>
        <v>#REF!</v>
      </c>
      <c r="O69" s="284">
        <v>100</v>
      </c>
      <c r="P69" s="284">
        <v>100</v>
      </c>
      <c r="Q69" s="284">
        <v>8.3332999999999995</v>
      </c>
      <c r="R69" s="264" t="s">
        <v>570</v>
      </c>
      <c r="S69" s="298">
        <v>8.3332999999999995</v>
      </c>
      <c r="T69" s="264" t="s">
        <v>571</v>
      </c>
      <c r="U69" s="298">
        <v>8.3332999999999995</v>
      </c>
      <c r="V69" s="264" t="s">
        <v>571</v>
      </c>
      <c r="W69" s="284">
        <v>8.3332999999999995</v>
      </c>
      <c r="X69" s="264" t="s">
        <v>570</v>
      </c>
      <c r="Y69" s="298">
        <v>8.3332999999999995</v>
      </c>
      <c r="Z69" s="264" t="s">
        <v>571</v>
      </c>
      <c r="AA69" s="298">
        <v>8.3332999999999995</v>
      </c>
      <c r="AB69" s="264" t="s">
        <v>571</v>
      </c>
      <c r="AC69" s="284">
        <v>8.3332999999999995</v>
      </c>
      <c r="AD69" s="264" t="s">
        <v>570</v>
      </c>
      <c r="AE69" s="298">
        <v>8.3332999999999995</v>
      </c>
      <c r="AF69" s="264" t="s">
        <v>571</v>
      </c>
      <c r="AG69" s="298">
        <v>8.3332999999999995</v>
      </c>
      <c r="AH69" s="264" t="s">
        <v>571</v>
      </c>
      <c r="AI69" s="284">
        <v>8.3332999999999995</v>
      </c>
      <c r="AJ69" s="264" t="s">
        <v>570</v>
      </c>
      <c r="AK69" s="298">
        <v>8.3332999999999995</v>
      </c>
      <c r="AL69" s="264" t="s">
        <v>571</v>
      </c>
      <c r="AM69" s="298">
        <v>8.3332999999999995</v>
      </c>
      <c r="AN69" s="264" t="s">
        <v>571</v>
      </c>
      <c r="AO69" s="305">
        <v>0</v>
      </c>
      <c r="AP69" s="305">
        <v>0</v>
      </c>
      <c r="AQ69" s="305">
        <v>0</v>
      </c>
      <c r="AR69" s="305">
        <v>0</v>
      </c>
      <c r="AS69" s="305">
        <v>0</v>
      </c>
      <c r="AT69" s="274">
        <f t="shared" si="9"/>
        <v>100</v>
      </c>
      <c r="AU69" s="274">
        <f t="shared" si="10"/>
        <v>100</v>
      </c>
      <c r="AV69" s="275">
        <f>+W69+Y69+AA69+U69+S69+Q69++AC69+AE69+AG69</f>
        <v>74.99969999999999</v>
      </c>
      <c r="AW69" s="276" t="e">
        <f t="shared" si="4"/>
        <v>#VALUE!</v>
      </c>
      <c r="AX69" s="277" t="e">
        <f t="shared" si="5"/>
        <v>#VALUE!</v>
      </c>
      <c r="AY69" s="276">
        <f t="shared" si="6"/>
        <v>0.74999699999999991</v>
      </c>
      <c r="AZ69" s="276">
        <f t="shared" si="7"/>
        <v>0.74999699999999991</v>
      </c>
      <c r="BA69" s="292"/>
      <c r="BB69" s="306" t="s">
        <v>416</v>
      </c>
    </row>
    <row r="70" spans="1:54" x14ac:dyDescent="0.25">
      <c r="AI70" s="454">
        <f>SUM(AI53:AI69)</f>
        <v>53.999900000000004</v>
      </c>
      <c r="AK70" s="454">
        <f>SUM(AK53:AK69)</f>
        <v>50.999900000000004</v>
      </c>
      <c r="AM70" s="454">
        <f>SUM(AM53:AM69)</f>
        <v>52.999900000000004</v>
      </c>
    </row>
  </sheetData>
  <mergeCells count="27">
    <mergeCell ref="D1:X1"/>
    <mergeCell ref="AB1:AG1"/>
    <mergeCell ref="D2:X2"/>
    <mergeCell ref="D4:X4"/>
    <mergeCell ref="A6:G6"/>
    <mergeCell ref="H6:K6"/>
    <mergeCell ref="L6:N6"/>
    <mergeCell ref="O6:P6"/>
    <mergeCell ref="R6:W6"/>
    <mergeCell ref="X6:AB6"/>
    <mergeCell ref="AC6:AE6"/>
    <mergeCell ref="AF6:AG6"/>
    <mergeCell ref="AH6:AJ6"/>
    <mergeCell ref="AK6:AL6"/>
    <mergeCell ref="A51:G51"/>
    <mergeCell ref="H51:K51"/>
    <mergeCell ref="L51:N51"/>
    <mergeCell ref="O51:P51"/>
    <mergeCell ref="Q51:V51"/>
    <mergeCell ref="W51:AB51"/>
    <mergeCell ref="AC51:AH51"/>
    <mergeCell ref="AI51:AN51"/>
    <mergeCell ref="AT51:AV51"/>
    <mergeCell ref="AW51:AX51"/>
    <mergeCell ref="AY51:AZ51"/>
    <mergeCell ref="BA51:BB51"/>
    <mergeCell ref="AO51:AS51"/>
  </mergeCells>
  <conditionalFormatting sqref="K18">
    <cfRule type="cellIs" dxfId="149" priority="152" operator="equal">
      <formula>0</formula>
    </cfRule>
  </conditionalFormatting>
  <conditionalFormatting sqref="K19">
    <cfRule type="cellIs" dxfId="148" priority="151" operator="equal">
      <formula>0</formula>
    </cfRule>
  </conditionalFormatting>
  <conditionalFormatting sqref="K20">
    <cfRule type="cellIs" dxfId="147" priority="150" operator="equal">
      <formula>0</formula>
    </cfRule>
  </conditionalFormatting>
  <conditionalFormatting sqref="K21 K29:K33 K35">
    <cfRule type="cellIs" dxfId="146" priority="149" operator="equal">
      <formula>0</formula>
    </cfRule>
  </conditionalFormatting>
  <conditionalFormatting sqref="K22">
    <cfRule type="cellIs" dxfId="145" priority="148" operator="equal">
      <formula>0</formula>
    </cfRule>
  </conditionalFormatting>
  <conditionalFormatting sqref="K23">
    <cfRule type="cellIs" dxfId="144" priority="147" operator="equal">
      <formula>0</formula>
    </cfRule>
  </conditionalFormatting>
  <conditionalFormatting sqref="K24">
    <cfRule type="cellIs" dxfId="143" priority="146" operator="equal">
      <formula>0</formula>
    </cfRule>
  </conditionalFormatting>
  <conditionalFormatting sqref="K25">
    <cfRule type="cellIs" dxfId="142" priority="145" operator="equal">
      <formula>0</formula>
    </cfRule>
  </conditionalFormatting>
  <conditionalFormatting sqref="G42">
    <cfRule type="cellIs" dxfId="141" priority="144" operator="equal">
      <formula>0</formula>
    </cfRule>
  </conditionalFormatting>
  <conditionalFormatting sqref="G43">
    <cfRule type="cellIs" dxfId="140" priority="143" operator="equal">
      <formula>0</formula>
    </cfRule>
  </conditionalFormatting>
  <conditionalFormatting sqref="G44">
    <cfRule type="cellIs" dxfId="139" priority="142" operator="equal">
      <formula>0</formula>
    </cfRule>
  </conditionalFormatting>
  <conditionalFormatting sqref="S12">
    <cfRule type="cellIs" dxfId="138" priority="141" operator="equal">
      <formula>0</formula>
    </cfRule>
  </conditionalFormatting>
  <conditionalFormatting sqref="R8:R9 V12 V8:V9 T8:T9 T12 R12">
    <cfRule type="cellIs" dxfId="137" priority="138" operator="equal">
      <formula>0</formula>
    </cfRule>
  </conditionalFormatting>
  <conditionalFormatting sqref="S10">
    <cfRule type="cellIs" dxfId="136" priority="136" operator="equal">
      <formula>0</formula>
    </cfRule>
  </conditionalFormatting>
  <conditionalFormatting sqref="S8">
    <cfRule type="cellIs" dxfId="135" priority="139" operator="equal">
      <formula>0</formula>
    </cfRule>
  </conditionalFormatting>
  <conditionalFormatting sqref="S9">
    <cfRule type="cellIs" dxfId="134" priority="140" operator="equal">
      <formula>0</formula>
    </cfRule>
  </conditionalFormatting>
  <conditionalFormatting sqref="V11 R11 T11">
    <cfRule type="cellIs" dxfId="133" priority="137" operator="equal">
      <formula>0</formula>
    </cfRule>
  </conditionalFormatting>
  <conditionalFormatting sqref="R10 V10 T10">
    <cfRule type="cellIs" dxfId="132" priority="135" operator="equal">
      <formula>0</formula>
    </cfRule>
  </conditionalFormatting>
  <conditionalFormatting sqref="G45:G46">
    <cfRule type="cellIs" dxfId="131" priority="134" operator="equal">
      <formula>0</formula>
    </cfRule>
  </conditionalFormatting>
  <conditionalFormatting sqref="K45:K46">
    <cfRule type="cellIs" dxfId="130" priority="133" operator="equal">
      <formula>0</formula>
    </cfRule>
  </conditionalFormatting>
  <conditionalFormatting sqref="R26:U27">
    <cfRule type="cellIs" dxfId="129" priority="132" operator="equal">
      <formula>0</formula>
    </cfRule>
  </conditionalFormatting>
  <conditionalFormatting sqref="R28:S29">
    <cfRule type="cellIs" dxfId="128" priority="131" operator="equal">
      <formula>0</formula>
    </cfRule>
  </conditionalFormatting>
  <conditionalFormatting sqref="W27">
    <cfRule type="cellIs" dxfId="127" priority="130" operator="equal">
      <formula>0</formula>
    </cfRule>
  </conditionalFormatting>
  <conditionalFormatting sqref="W28">
    <cfRule type="cellIs" dxfId="126" priority="128" operator="equal">
      <formula>0</formula>
    </cfRule>
  </conditionalFormatting>
  <conditionalFormatting sqref="U8">
    <cfRule type="cellIs" dxfId="125" priority="126" operator="equal">
      <formula>0</formula>
    </cfRule>
  </conditionalFormatting>
  <conditionalFormatting sqref="W8">
    <cfRule type="cellIs" dxfId="124" priority="125" operator="equal">
      <formula>0</formula>
    </cfRule>
  </conditionalFormatting>
  <conditionalFormatting sqref="U9">
    <cfRule type="cellIs" dxfId="123" priority="124" operator="equal">
      <formula>0</formula>
    </cfRule>
  </conditionalFormatting>
  <conditionalFormatting sqref="W9">
    <cfRule type="cellIs" dxfId="122" priority="123" operator="equal">
      <formula>0</formula>
    </cfRule>
  </conditionalFormatting>
  <conditionalFormatting sqref="U10">
    <cfRule type="cellIs" dxfId="121" priority="122" operator="equal">
      <formula>0</formula>
    </cfRule>
  </conditionalFormatting>
  <conditionalFormatting sqref="W10">
    <cfRule type="cellIs" dxfId="120" priority="121" operator="equal">
      <formula>0</formula>
    </cfRule>
  </conditionalFormatting>
  <conditionalFormatting sqref="U12">
    <cfRule type="cellIs" dxfId="119" priority="120" operator="equal">
      <formula>0</formula>
    </cfRule>
  </conditionalFormatting>
  <conditionalFormatting sqref="W12">
    <cfRule type="cellIs" dxfId="118" priority="119" operator="equal">
      <formula>0</formula>
    </cfRule>
  </conditionalFormatting>
  <conditionalFormatting sqref="W53">
    <cfRule type="cellIs" dxfId="117" priority="118" operator="equal">
      <formula>0</formula>
    </cfRule>
  </conditionalFormatting>
  <conditionalFormatting sqref="X53">
    <cfRule type="cellIs" dxfId="116" priority="117" operator="equal">
      <formula>0</formula>
    </cfRule>
  </conditionalFormatting>
  <conditionalFormatting sqref="W54">
    <cfRule type="cellIs" dxfId="115" priority="116" operator="equal">
      <formula>0</formula>
    </cfRule>
  </conditionalFormatting>
  <conditionalFormatting sqref="X54">
    <cfRule type="cellIs" dxfId="114" priority="115" operator="equal">
      <formula>0</formula>
    </cfRule>
  </conditionalFormatting>
  <conditionalFormatting sqref="Y54">
    <cfRule type="cellIs" dxfId="113" priority="114" operator="equal">
      <formula>0</formula>
    </cfRule>
  </conditionalFormatting>
  <conditionalFormatting sqref="AA54">
    <cfRule type="cellIs" dxfId="112" priority="113" operator="equal">
      <formula>0</formula>
    </cfRule>
  </conditionalFormatting>
  <conditionalFormatting sqref="W55">
    <cfRule type="cellIs" dxfId="111" priority="112" operator="equal">
      <formula>0</formula>
    </cfRule>
  </conditionalFormatting>
  <conditionalFormatting sqref="X55">
    <cfRule type="cellIs" dxfId="110" priority="111" operator="equal">
      <formula>0</formula>
    </cfRule>
  </conditionalFormatting>
  <conditionalFormatting sqref="Y55">
    <cfRule type="cellIs" dxfId="109" priority="110" operator="equal">
      <formula>0</formula>
    </cfRule>
  </conditionalFormatting>
  <conditionalFormatting sqref="Z55">
    <cfRule type="cellIs" dxfId="108" priority="109" operator="equal">
      <formula>0</formula>
    </cfRule>
  </conditionalFormatting>
  <conditionalFormatting sqref="AA55">
    <cfRule type="cellIs" dxfId="107" priority="108" operator="equal">
      <formula>0</formula>
    </cfRule>
  </conditionalFormatting>
  <conditionalFormatting sqref="AB55">
    <cfRule type="cellIs" dxfId="106" priority="107" operator="equal">
      <formula>0</formula>
    </cfRule>
  </conditionalFormatting>
  <conditionalFormatting sqref="W57">
    <cfRule type="cellIs" dxfId="105" priority="106" operator="equal">
      <formula>0</formula>
    </cfRule>
  </conditionalFormatting>
  <conditionalFormatting sqref="X57">
    <cfRule type="cellIs" dxfId="104" priority="105" operator="equal">
      <formula>0</formula>
    </cfRule>
  </conditionalFormatting>
  <conditionalFormatting sqref="Y57">
    <cfRule type="cellIs" dxfId="103" priority="104" operator="equal">
      <formula>0</formula>
    </cfRule>
  </conditionalFormatting>
  <conditionalFormatting sqref="Z57">
    <cfRule type="cellIs" dxfId="102" priority="103" operator="equal">
      <formula>0</formula>
    </cfRule>
  </conditionalFormatting>
  <conditionalFormatting sqref="AA57">
    <cfRule type="cellIs" dxfId="101" priority="102" operator="equal">
      <formula>0</formula>
    </cfRule>
  </conditionalFormatting>
  <conditionalFormatting sqref="AB57">
    <cfRule type="cellIs" dxfId="100" priority="101" operator="equal">
      <formula>0</formula>
    </cfRule>
  </conditionalFormatting>
  <conditionalFormatting sqref="Z53">
    <cfRule type="cellIs" dxfId="99" priority="100" operator="equal">
      <formula>0</formula>
    </cfRule>
  </conditionalFormatting>
  <conditionalFormatting sqref="AB53">
    <cfRule type="cellIs" dxfId="98" priority="99" operator="equal">
      <formula>0</formula>
    </cfRule>
  </conditionalFormatting>
  <conditionalFormatting sqref="Z54">
    <cfRule type="cellIs" dxfId="97" priority="98" operator="equal">
      <formula>0</formula>
    </cfRule>
  </conditionalFormatting>
  <conditionalFormatting sqref="AB54">
    <cfRule type="cellIs" dxfId="96" priority="97" operator="equal">
      <formula>0</formula>
    </cfRule>
  </conditionalFormatting>
  <conditionalFormatting sqref="W58:AB58">
    <cfRule type="cellIs" dxfId="95" priority="96" operator="equal">
      <formula>0</formula>
    </cfRule>
  </conditionalFormatting>
  <conditionalFormatting sqref="Y65:AB65 Y61:AD61 W62:AB64">
    <cfRule type="cellIs" dxfId="94" priority="95" operator="equal">
      <formula>0</formula>
    </cfRule>
  </conditionalFormatting>
  <conditionalFormatting sqref="BA67">
    <cfRule type="cellIs" dxfId="93" priority="94" operator="greaterThan">
      <formula>100</formula>
    </cfRule>
  </conditionalFormatting>
  <conditionalFormatting sqref="Y53">
    <cfRule type="cellIs" dxfId="92" priority="93" operator="equal">
      <formula>0</formula>
    </cfRule>
  </conditionalFormatting>
  <conditionalFormatting sqref="AA53">
    <cfRule type="cellIs" dxfId="91" priority="92" operator="equal">
      <formula>0</formula>
    </cfRule>
  </conditionalFormatting>
  <conditionalFormatting sqref="Q53">
    <cfRule type="cellIs" dxfId="90" priority="91" operator="equal">
      <formula>0</formula>
    </cfRule>
  </conditionalFormatting>
  <conditionalFormatting sqref="R53">
    <cfRule type="cellIs" dxfId="89" priority="90" operator="equal">
      <formula>0</formula>
    </cfRule>
  </conditionalFormatting>
  <conditionalFormatting sqref="Q54">
    <cfRule type="cellIs" dxfId="88" priority="89" operator="equal">
      <formula>0</formula>
    </cfRule>
  </conditionalFormatting>
  <conditionalFormatting sqref="R54">
    <cfRule type="cellIs" dxfId="87" priority="88" operator="equal">
      <formula>0</formula>
    </cfRule>
  </conditionalFormatting>
  <conditionalFormatting sqref="S54">
    <cfRule type="cellIs" dxfId="86" priority="87" operator="equal">
      <formula>0</formula>
    </cfRule>
  </conditionalFormatting>
  <conditionalFormatting sqref="U54">
    <cfRule type="cellIs" dxfId="85" priority="86" operator="equal">
      <formula>0</formula>
    </cfRule>
  </conditionalFormatting>
  <conditionalFormatting sqref="Q55">
    <cfRule type="cellIs" dxfId="84" priority="85" operator="equal">
      <formula>0</formula>
    </cfRule>
  </conditionalFormatting>
  <conditionalFormatting sqref="R55">
    <cfRule type="cellIs" dxfId="83" priority="84" operator="equal">
      <formula>0</formula>
    </cfRule>
  </conditionalFormatting>
  <conditionalFormatting sqref="S55">
    <cfRule type="cellIs" dxfId="82" priority="83" operator="equal">
      <formula>0</formula>
    </cfRule>
  </conditionalFormatting>
  <conditionalFormatting sqref="T55">
    <cfRule type="cellIs" dxfId="81" priority="82" operator="equal">
      <formula>0</formula>
    </cfRule>
  </conditionalFormatting>
  <conditionalFormatting sqref="U55">
    <cfRule type="cellIs" dxfId="80" priority="81" operator="equal">
      <formula>0</formula>
    </cfRule>
  </conditionalFormatting>
  <conditionalFormatting sqref="V55">
    <cfRule type="cellIs" dxfId="79" priority="80" operator="equal">
      <formula>0</formula>
    </cfRule>
  </conditionalFormatting>
  <conditionalFormatting sqref="Q57">
    <cfRule type="cellIs" dxfId="78" priority="79" operator="equal">
      <formula>0</formula>
    </cfRule>
  </conditionalFormatting>
  <conditionalFormatting sqref="R57">
    <cfRule type="cellIs" dxfId="77" priority="78" operator="equal">
      <formula>0</formula>
    </cfRule>
  </conditionalFormatting>
  <conditionalFormatting sqref="S57">
    <cfRule type="cellIs" dxfId="76" priority="77" operator="equal">
      <formula>0</formula>
    </cfRule>
  </conditionalFormatting>
  <conditionalFormatting sqref="T57">
    <cfRule type="cellIs" dxfId="75" priority="76" operator="equal">
      <formula>0</formula>
    </cfRule>
  </conditionalFormatting>
  <conditionalFormatting sqref="U57">
    <cfRule type="cellIs" dxfId="74" priority="75" operator="equal">
      <formula>0</formula>
    </cfRule>
  </conditionalFormatting>
  <conditionalFormatting sqref="V57">
    <cfRule type="cellIs" dxfId="73" priority="74" operator="equal">
      <formula>0</formula>
    </cfRule>
  </conditionalFormatting>
  <conditionalFormatting sqref="T53">
    <cfRule type="cellIs" dxfId="72" priority="73" operator="equal">
      <formula>0</formula>
    </cfRule>
  </conditionalFormatting>
  <conditionalFormatting sqref="V53">
    <cfRule type="cellIs" dxfId="71" priority="72" operator="equal">
      <formula>0</formula>
    </cfRule>
  </conditionalFormatting>
  <conditionalFormatting sqref="T54">
    <cfRule type="cellIs" dxfId="70" priority="71" operator="equal">
      <formula>0</formula>
    </cfRule>
  </conditionalFormatting>
  <conditionalFormatting sqref="V54">
    <cfRule type="cellIs" dxfId="69" priority="70" operator="equal">
      <formula>0</formula>
    </cfRule>
  </conditionalFormatting>
  <conditionalFormatting sqref="S58:V58">
    <cfRule type="cellIs" dxfId="68" priority="69" operator="equal">
      <formula>0</formula>
    </cfRule>
  </conditionalFormatting>
  <conditionalFormatting sqref="S61:V65">
    <cfRule type="cellIs" dxfId="67" priority="68" operator="equal">
      <formula>0</formula>
    </cfRule>
  </conditionalFormatting>
  <conditionalFormatting sqref="S53">
    <cfRule type="cellIs" dxfId="66" priority="67" operator="equal">
      <formula>0</formula>
    </cfRule>
  </conditionalFormatting>
  <conditionalFormatting sqref="U53">
    <cfRule type="cellIs" dxfId="65" priority="66" operator="equal">
      <formula>0</formula>
    </cfRule>
  </conditionalFormatting>
  <conditionalFormatting sqref="AC53">
    <cfRule type="cellIs" dxfId="64" priority="65" operator="equal">
      <formula>0</formula>
    </cfRule>
  </conditionalFormatting>
  <conditionalFormatting sqref="AD53">
    <cfRule type="cellIs" dxfId="63" priority="64" operator="equal">
      <formula>0</formula>
    </cfRule>
  </conditionalFormatting>
  <conditionalFormatting sqref="AC54">
    <cfRule type="cellIs" dxfId="62" priority="63" operator="equal">
      <formula>0</formula>
    </cfRule>
  </conditionalFormatting>
  <conditionalFormatting sqref="AD54">
    <cfRule type="cellIs" dxfId="61" priority="62" operator="equal">
      <formula>0</formula>
    </cfRule>
  </conditionalFormatting>
  <conditionalFormatting sqref="AE54">
    <cfRule type="cellIs" dxfId="60" priority="61" operator="equal">
      <formula>0</formula>
    </cfRule>
  </conditionalFormatting>
  <conditionalFormatting sqref="AG54">
    <cfRule type="cellIs" dxfId="59" priority="60" operator="equal">
      <formula>0</formula>
    </cfRule>
  </conditionalFormatting>
  <conditionalFormatting sqref="AE57">
    <cfRule type="cellIs" dxfId="58" priority="53" operator="equal">
      <formula>0</formula>
    </cfRule>
  </conditionalFormatting>
  <conditionalFormatting sqref="AE55">
    <cfRule type="cellIs" dxfId="57" priority="59" operator="equal">
      <formula>0</formula>
    </cfRule>
  </conditionalFormatting>
  <conditionalFormatting sqref="AF55">
    <cfRule type="cellIs" dxfId="56" priority="58" operator="equal">
      <formula>0</formula>
    </cfRule>
  </conditionalFormatting>
  <conditionalFormatting sqref="AG55">
    <cfRule type="cellIs" dxfId="55" priority="57" operator="equal">
      <formula>0</formula>
    </cfRule>
  </conditionalFormatting>
  <conditionalFormatting sqref="AH55">
    <cfRule type="cellIs" dxfId="54" priority="56" operator="equal">
      <formula>0</formula>
    </cfRule>
  </conditionalFormatting>
  <conditionalFormatting sqref="AC57">
    <cfRule type="cellIs" dxfId="53" priority="55" operator="equal">
      <formula>0</formula>
    </cfRule>
  </conditionalFormatting>
  <conditionalFormatting sqref="AD57">
    <cfRule type="cellIs" dxfId="52" priority="54" operator="equal">
      <formula>0</formula>
    </cfRule>
  </conditionalFormatting>
  <conditionalFormatting sqref="AF57">
    <cfRule type="cellIs" dxfId="51" priority="52" operator="equal">
      <formula>0</formula>
    </cfRule>
  </conditionalFormatting>
  <conditionalFormatting sqref="AG57">
    <cfRule type="cellIs" dxfId="50" priority="51" operator="equal">
      <formula>0</formula>
    </cfRule>
  </conditionalFormatting>
  <conditionalFormatting sqref="AH57">
    <cfRule type="cellIs" dxfId="49" priority="50" operator="equal">
      <formula>0</formula>
    </cfRule>
  </conditionalFormatting>
  <conditionalFormatting sqref="AF53">
    <cfRule type="cellIs" dxfId="48" priority="49" operator="equal">
      <formula>0</formula>
    </cfRule>
  </conditionalFormatting>
  <conditionalFormatting sqref="AH53">
    <cfRule type="cellIs" dxfId="47" priority="48" operator="equal">
      <formula>0</formula>
    </cfRule>
  </conditionalFormatting>
  <conditionalFormatting sqref="AF54">
    <cfRule type="cellIs" dxfId="46" priority="47" operator="equal">
      <formula>0</formula>
    </cfRule>
  </conditionalFormatting>
  <conditionalFormatting sqref="AH54">
    <cfRule type="cellIs" dxfId="45" priority="46" operator="equal">
      <formula>0</formula>
    </cfRule>
  </conditionalFormatting>
  <conditionalFormatting sqref="AC58:AH58">
    <cfRule type="cellIs" dxfId="44" priority="45" operator="equal">
      <formula>0</formula>
    </cfRule>
  </conditionalFormatting>
  <conditionalFormatting sqref="AE61:AF61 AC62:AH63 AE64:AH65">
    <cfRule type="cellIs" dxfId="43" priority="44" operator="equal">
      <formula>0</formula>
    </cfRule>
  </conditionalFormatting>
  <conditionalFormatting sqref="AE53">
    <cfRule type="cellIs" dxfId="42" priority="43" operator="equal">
      <formula>0</formula>
    </cfRule>
  </conditionalFormatting>
  <conditionalFormatting sqref="AG53">
    <cfRule type="cellIs" dxfId="41" priority="42" operator="equal">
      <formula>0</formula>
    </cfRule>
  </conditionalFormatting>
  <conditionalFormatting sqref="AC55">
    <cfRule type="cellIs" dxfId="40" priority="41" operator="equal">
      <formula>0</formula>
    </cfRule>
  </conditionalFormatting>
  <conditionalFormatting sqref="AD55">
    <cfRule type="cellIs" dxfId="39" priority="40" operator="equal">
      <formula>0</formula>
    </cfRule>
  </conditionalFormatting>
  <conditionalFormatting sqref="Y68:Z68">
    <cfRule type="cellIs" dxfId="38" priority="36" operator="equal">
      <formula>0</formula>
    </cfRule>
  </conditionalFormatting>
  <conditionalFormatting sqref="AG67:AH67">
    <cfRule type="cellIs" dxfId="37" priority="39" operator="equal">
      <formula>0</formula>
    </cfRule>
  </conditionalFormatting>
  <conditionalFormatting sqref="W67:Z67">
    <cfRule type="cellIs" dxfId="36" priority="38" operator="equal">
      <formula>0</formula>
    </cfRule>
  </conditionalFormatting>
  <conditionalFormatting sqref="AA67:AF67">
    <cfRule type="cellIs" dxfId="35" priority="37" operator="equal">
      <formula>0</formula>
    </cfRule>
  </conditionalFormatting>
  <conditionalFormatting sqref="AC68:AF68">
    <cfRule type="cellIs" dxfId="34" priority="35" operator="equal">
      <formula>0</formula>
    </cfRule>
  </conditionalFormatting>
  <conditionalFormatting sqref="AI61:AJ61">
    <cfRule type="cellIs" dxfId="33" priority="34" operator="equal">
      <formula>0</formula>
    </cfRule>
  </conditionalFormatting>
  <conditionalFormatting sqref="AI53">
    <cfRule type="cellIs" dxfId="32" priority="33" operator="equal">
      <formula>0</formula>
    </cfRule>
  </conditionalFormatting>
  <conditionalFormatting sqref="AJ53">
    <cfRule type="cellIs" dxfId="31" priority="32" operator="equal">
      <formula>0</formula>
    </cfRule>
  </conditionalFormatting>
  <conditionalFormatting sqref="AI54">
    <cfRule type="cellIs" dxfId="30" priority="31" operator="equal">
      <formula>0</formula>
    </cfRule>
  </conditionalFormatting>
  <conditionalFormatting sqref="AJ54">
    <cfRule type="cellIs" dxfId="29" priority="30" operator="equal">
      <formula>0</formula>
    </cfRule>
  </conditionalFormatting>
  <conditionalFormatting sqref="AK54">
    <cfRule type="cellIs" dxfId="28" priority="29" operator="equal">
      <formula>0</formula>
    </cfRule>
  </conditionalFormatting>
  <conditionalFormatting sqref="AM54">
    <cfRule type="cellIs" dxfId="27" priority="28" operator="equal">
      <formula>0</formula>
    </cfRule>
  </conditionalFormatting>
  <conditionalFormatting sqref="AK57">
    <cfRule type="cellIs" dxfId="26" priority="21" operator="equal">
      <formula>0</formula>
    </cfRule>
  </conditionalFormatting>
  <conditionalFormatting sqref="AK55">
    <cfRule type="cellIs" dxfId="25" priority="27" operator="equal">
      <formula>0</formula>
    </cfRule>
  </conditionalFormatting>
  <conditionalFormatting sqref="AL55">
    <cfRule type="cellIs" dxfId="24" priority="26" operator="equal">
      <formula>0</formula>
    </cfRule>
  </conditionalFormatting>
  <conditionalFormatting sqref="AM55">
    <cfRule type="cellIs" dxfId="23" priority="25" operator="equal">
      <formula>0</formula>
    </cfRule>
  </conditionalFormatting>
  <conditionalFormatting sqref="AN55">
    <cfRule type="cellIs" dxfId="22" priority="24" operator="equal">
      <formula>0</formula>
    </cfRule>
  </conditionalFormatting>
  <conditionalFormatting sqref="AI57">
    <cfRule type="cellIs" dxfId="21" priority="23" operator="equal">
      <formula>0</formula>
    </cfRule>
  </conditionalFormatting>
  <conditionalFormatting sqref="AJ57">
    <cfRule type="cellIs" dxfId="20" priority="22" operator="equal">
      <formula>0</formula>
    </cfRule>
  </conditionalFormatting>
  <conditionalFormatting sqref="AL57">
    <cfRule type="cellIs" dxfId="19" priority="20" operator="equal">
      <formula>0</formula>
    </cfRule>
  </conditionalFormatting>
  <conditionalFormatting sqref="AM57">
    <cfRule type="cellIs" dxfId="18" priority="19" operator="equal">
      <formula>0</formula>
    </cfRule>
  </conditionalFormatting>
  <conditionalFormatting sqref="AN57">
    <cfRule type="cellIs" dxfId="17" priority="18" operator="equal">
      <formula>0</formula>
    </cfRule>
  </conditionalFormatting>
  <conditionalFormatting sqref="AL53">
    <cfRule type="cellIs" dxfId="16" priority="17" operator="equal">
      <formula>0</formula>
    </cfRule>
  </conditionalFormatting>
  <conditionalFormatting sqref="AN53">
    <cfRule type="cellIs" dxfId="15" priority="16" operator="equal">
      <formula>0</formula>
    </cfRule>
  </conditionalFormatting>
  <conditionalFormatting sqref="AL54">
    <cfRule type="cellIs" dxfId="14" priority="15" operator="equal">
      <formula>0</formula>
    </cfRule>
  </conditionalFormatting>
  <conditionalFormatting sqref="AN54">
    <cfRule type="cellIs" dxfId="13" priority="14" operator="equal">
      <formula>0</formula>
    </cfRule>
  </conditionalFormatting>
  <conditionalFormatting sqref="AI58:AN58">
    <cfRule type="cellIs" dxfId="12" priority="13" operator="equal">
      <formula>0</formula>
    </cfRule>
  </conditionalFormatting>
  <conditionalFormatting sqref="AK61:AL61 AI62:AN63 AK64:AN65">
    <cfRule type="cellIs" dxfId="11" priority="12" operator="equal">
      <formula>0</formula>
    </cfRule>
  </conditionalFormatting>
  <conditionalFormatting sqref="AK53">
    <cfRule type="cellIs" dxfId="10" priority="11" operator="equal">
      <formula>0</formula>
    </cfRule>
  </conditionalFormatting>
  <conditionalFormatting sqref="AM53">
    <cfRule type="cellIs" dxfId="9" priority="10" operator="equal">
      <formula>0</formula>
    </cfRule>
  </conditionalFormatting>
  <conditionalFormatting sqref="AI55">
    <cfRule type="cellIs" dxfId="8" priority="9" operator="equal">
      <formula>0</formula>
    </cfRule>
  </conditionalFormatting>
  <conditionalFormatting sqref="AJ55">
    <cfRule type="cellIs" dxfId="7" priority="8" operator="equal">
      <formula>0</formula>
    </cfRule>
  </conditionalFormatting>
  <conditionalFormatting sqref="AM67:AN67">
    <cfRule type="cellIs" dxfId="6" priority="7" operator="equal">
      <formula>0</formula>
    </cfRule>
  </conditionalFormatting>
  <conditionalFormatting sqref="AI67:AL67">
    <cfRule type="cellIs" dxfId="5" priority="6" operator="equal">
      <formula>0</formula>
    </cfRule>
  </conditionalFormatting>
  <conditionalFormatting sqref="AI68:AL68">
    <cfRule type="cellIs" dxfId="4" priority="5" operator="equal">
      <formula>0</formula>
    </cfRule>
  </conditionalFormatting>
  <conditionalFormatting sqref="W26">
    <cfRule type="cellIs" dxfId="3" priority="4" operator="equal">
      <formula>0</formula>
    </cfRule>
  </conditionalFormatting>
  <conditionalFormatting sqref="U29">
    <cfRule type="cellIs" dxfId="2" priority="3" operator="equal">
      <formula>0</formula>
    </cfRule>
  </conditionalFormatting>
  <conditionalFormatting sqref="W29">
    <cfRule type="cellIs" dxfId="1" priority="2" operator="equal">
      <formula>0</formula>
    </cfRule>
  </conditionalFormatting>
  <conditionalFormatting sqref="R17:W17">
    <cfRule type="cellIs" dxfId="0" priority="1" operator="equal">
      <formula>0</formula>
    </cfRule>
  </conditionalFormatting>
  <pageMargins left="0.7" right="0.7" top="0.75" bottom="0.75" header="0.3" footer="0.3"/>
  <pageSetup scale="34" orientation="portrait" r:id="rId1"/>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1</vt:i4>
      </vt:variant>
    </vt:vector>
  </HeadingPairs>
  <TitlesOfParts>
    <vt:vector size="4" baseType="lpstr">
      <vt:lpstr>POA FORMATO 1</vt:lpstr>
      <vt:lpstr>POA FORMATO 2</vt:lpstr>
      <vt:lpstr>Hoja3</vt:lpstr>
      <vt:lpstr>Gráfico1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2022-02-08T17:16:34Z</dcterms:modified>
</cp:coreProperties>
</file>