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dministración 2018-2021\POA 2021\POA CUARTO TRIEMSTRE FINAL\4TO TRIMeconomico\"/>
    </mc:Choice>
  </mc:AlternateContent>
  <bookViews>
    <workbookView xWindow="-120" yWindow="-120" windowWidth="20730" windowHeight="11160" activeTab="1"/>
  </bookViews>
  <sheets>
    <sheet name="POA FORMATO 1" sheetId="1" r:id="rId1"/>
    <sheet name="POA FORMATO 2" sheetId="2" r:id="rId2"/>
  </sheets>
  <definedNames>
    <definedName name="_xlnm.Print_Area" localSheetId="0">'POA FORMATO 1'!$A$1:$AB$30</definedName>
    <definedName name="_xlnm.Print_Area" localSheetId="1">'POA FORMATO 2'!$A$1:$BB$33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I32" i="2" l="1"/>
  <c r="AM32" i="2"/>
  <c r="AK32" i="2"/>
  <c r="AY9" i="2" l="1"/>
  <c r="AY11" i="2"/>
  <c r="AY12" i="2"/>
  <c r="AY13" i="2"/>
  <c r="AY14" i="2"/>
  <c r="AY15" i="2"/>
  <c r="AY16" i="2"/>
  <c r="AY17" i="2"/>
  <c r="AY18" i="2"/>
  <c r="AY19" i="2"/>
  <c r="AY20" i="2"/>
  <c r="AY21" i="2"/>
  <c r="AY22" i="2"/>
  <c r="AY23" i="2"/>
  <c r="AY24" i="2"/>
  <c r="AY25" i="2"/>
  <c r="AY26" i="2"/>
  <c r="AY27" i="2"/>
  <c r="AY28" i="2"/>
  <c r="AY29" i="2"/>
  <c r="AY30" i="2"/>
  <c r="AY31" i="2"/>
  <c r="AY8" i="2"/>
  <c r="AV9" i="2"/>
  <c r="AZ9" i="2"/>
  <c r="AO32" i="2" l="1"/>
  <c r="AP32" i="2"/>
  <c r="AQ32" i="2"/>
  <c r="AS32" i="2"/>
  <c r="AR32" i="2"/>
  <c r="AS31" i="2"/>
  <c r="AS30" i="2"/>
  <c r="AS29" i="2"/>
  <c r="AS28" i="2"/>
  <c r="AS27" i="2"/>
  <c r="AS26" i="2"/>
  <c r="AS25" i="2"/>
  <c r="AS24" i="2"/>
  <c r="AS23" i="2"/>
  <c r="AS22" i="2"/>
  <c r="AS21" i="2"/>
  <c r="AS20" i="2"/>
  <c r="AS19" i="2"/>
  <c r="AS18" i="2"/>
  <c r="AS17" i="2"/>
  <c r="AS16" i="2"/>
  <c r="AS15" i="2"/>
  <c r="AS14" i="2"/>
  <c r="AS13" i="2"/>
  <c r="AS12" i="2"/>
  <c r="AS11" i="2"/>
  <c r="AS10" i="2"/>
  <c r="AS9" i="2"/>
  <c r="AS8" i="2"/>
  <c r="AW8" i="2" l="1"/>
  <c r="Y7" i="1" l="1"/>
  <c r="X7" i="1"/>
  <c r="AX8" i="2" l="1"/>
  <c r="Y9" i="1"/>
  <c r="X9" i="1"/>
  <c r="AW10" i="2" l="1"/>
  <c r="AV10" i="2"/>
  <c r="AY10" i="2" s="1"/>
  <c r="AX10" i="2"/>
  <c r="AX11" i="2"/>
  <c r="AV11" i="2"/>
  <c r="AW11" i="2"/>
  <c r="AZ10" i="2" l="1"/>
  <c r="AZ11" i="2"/>
  <c r="X30" i="1" l="1"/>
  <c r="Y29" i="1"/>
  <c r="Y28" i="1"/>
  <c r="X27" i="1"/>
  <c r="X26" i="1"/>
  <c r="X25" i="1"/>
  <c r="X24" i="1"/>
  <c r="X23" i="1"/>
  <c r="X22" i="1"/>
  <c r="Y21" i="1"/>
  <c r="X20" i="1"/>
  <c r="X19" i="1"/>
  <c r="X18" i="1"/>
  <c r="X17" i="1"/>
  <c r="X16" i="1"/>
  <c r="Y15" i="1"/>
  <c r="X14" i="1"/>
  <c r="X13" i="1"/>
  <c r="X12" i="1"/>
  <c r="Y11" i="1"/>
  <c r="X10" i="1"/>
  <c r="Y8" i="1"/>
  <c r="Y27" i="1" l="1"/>
  <c r="Y23" i="1"/>
  <c r="Y12" i="1"/>
  <c r="Y17" i="1"/>
  <c r="X21" i="1"/>
  <c r="X15" i="1"/>
  <c r="X11" i="1"/>
  <c r="Y18" i="1"/>
  <c r="Y13" i="1"/>
  <c r="Y10" i="1"/>
  <c r="X29" i="1"/>
  <c r="X28" i="1"/>
  <c r="X8" i="1"/>
  <c r="Y25" i="1"/>
  <c r="Y20" i="1"/>
  <c r="Y22" i="1"/>
  <c r="Y26" i="1"/>
  <c r="Y24" i="1"/>
  <c r="Y19" i="1"/>
  <c r="Y16" i="1"/>
  <c r="Y14" i="1"/>
  <c r="Y30" i="1"/>
  <c r="AV8" i="2"/>
  <c r="AV12" i="2"/>
  <c r="AV13" i="2"/>
  <c r="AV14" i="2"/>
  <c r="AV15" i="2"/>
  <c r="AV16" i="2"/>
  <c r="AV17" i="2"/>
  <c r="AV18" i="2"/>
  <c r="AV19" i="2"/>
  <c r="AV20" i="2"/>
  <c r="AV21" i="2"/>
  <c r="AV22" i="2"/>
  <c r="AV23" i="2"/>
  <c r="AV24" i="2"/>
  <c r="AV25" i="2"/>
  <c r="AV26" i="2"/>
  <c r="AV27" i="2"/>
  <c r="AV28" i="2"/>
  <c r="AV29" i="2"/>
  <c r="AV30" i="2"/>
  <c r="AV31" i="2"/>
  <c r="AW14" i="2" l="1"/>
  <c r="AW31" i="2" l="1"/>
  <c r="AW29" i="2"/>
  <c r="AW27" i="2"/>
  <c r="AW25" i="2"/>
  <c r="AW23" i="2"/>
  <c r="AW22" i="2"/>
  <c r="AW20" i="2"/>
  <c r="AW17" i="2"/>
  <c r="AW15" i="2"/>
  <c r="AW9" i="2"/>
  <c r="AW28" i="2" l="1"/>
  <c r="AW26" i="2"/>
  <c r="AW24" i="2"/>
  <c r="AW21" i="2"/>
  <c r="AW18" i="2"/>
  <c r="AW13" i="2"/>
  <c r="AW30" i="2"/>
  <c r="AW19" i="2"/>
  <c r="AW16" i="2"/>
  <c r="AW12" i="2"/>
  <c r="AX22" i="2" l="1"/>
  <c r="AZ22" i="2"/>
  <c r="AZ21" i="2"/>
  <c r="AX21" i="2" l="1"/>
  <c r="AX29" i="2" l="1"/>
  <c r="AZ29" i="2"/>
  <c r="AX20" i="2"/>
  <c r="AZ20" i="2"/>
  <c r="AX16" i="2"/>
  <c r="AZ16" i="2"/>
  <c r="AX28" i="2"/>
  <c r="AZ28" i="2"/>
  <c r="AX26" i="2"/>
  <c r="AZ26" i="2"/>
  <c r="AX24" i="2"/>
  <c r="AZ24" i="2"/>
  <c r="AX19" i="2"/>
  <c r="AZ19" i="2"/>
  <c r="AX13" i="2"/>
  <c r="AZ13" i="2"/>
  <c r="AX9" i="2"/>
  <c r="AX31" i="2"/>
  <c r="AZ31" i="2"/>
  <c r="AX27" i="2"/>
  <c r="AZ27" i="2"/>
  <c r="AX25" i="2"/>
  <c r="AZ25" i="2"/>
  <c r="AX23" i="2"/>
  <c r="AZ23" i="2"/>
  <c r="AX30" i="2"/>
  <c r="AZ30" i="2"/>
  <c r="AX17" i="2"/>
  <c r="AZ17" i="2"/>
  <c r="AX14" i="2"/>
  <c r="AZ14" i="2"/>
  <c r="AZ18" i="2"/>
  <c r="AZ15" i="2"/>
  <c r="AZ12" i="2"/>
  <c r="AZ8" i="2"/>
  <c r="AX15" i="2" l="1"/>
  <c r="AX12" i="2"/>
  <c r="AX18" i="2"/>
</calcChain>
</file>

<file path=xl/sharedStrings.xml><?xml version="1.0" encoding="utf-8"?>
<sst xmlns="http://schemas.openxmlformats.org/spreadsheetml/2006/main" count="1102" uniqueCount="467">
  <si>
    <t>MUNICIPIO DE APASEO EL GRANDE, GUANAJUATO</t>
  </si>
  <si>
    <t>UMBRAL</t>
  </si>
  <si>
    <t>INTÉRVALO (%)</t>
  </si>
  <si>
    <t>TRIMESTRAL</t>
  </si>
  <si>
    <t>ROJO</t>
  </si>
  <si>
    <t>0 - 59</t>
  </si>
  <si>
    <t>0 - 19</t>
  </si>
  <si>
    <t>FORMATO 1: CEDULA DE REGISTRO Y CONTROL DE PROGRAMA PRESUPUESTAL</t>
  </si>
  <si>
    <t>AMARILLO</t>
  </si>
  <si>
    <t>60 - 99</t>
  </si>
  <si>
    <t>20 - 24</t>
  </si>
  <si>
    <t>VERDE</t>
  </si>
  <si>
    <t>25 - ....</t>
  </si>
  <si>
    <t>EJE</t>
  </si>
  <si>
    <t>CLAVE ESTRATEGIA</t>
  </si>
  <si>
    <t>CLAVE</t>
  </si>
  <si>
    <t>ACCION</t>
  </si>
  <si>
    <t>INDICADORES Pp</t>
  </si>
  <si>
    <t>No meta</t>
  </si>
  <si>
    <t>META ANUAL</t>
  </si>
  <si>
    <t>PROGRAMA PRESUPUESTAL</t>
  </si>
  <si>
    <t>CLAVE FUNCIONAL</t>
  </si>
  <si>
    <t>DIRECCION O AREA</t>
  </si>
  <si>
    <t>SUBPROGRAMA</t>
  </si>
  <si>
    <t>NUMERO</t>
  </si>
  <si>
    <t>ACTIVIDADES</t>
  </si>
  <si>
    <t>UNIDAD DE MEDIDA</t>
  </si>
  <si>
    <t>NOMBRE Y CARGO DEL RESPONSABLE</t>
  </si>
  <si>
    <t>VALUACION ESTIMADA
(Lo que se desea lograr)</t>
  </si>
  <si>
    <t>AMENAZAS PARA INICIAR O CONTINUAR EL PROGRAMA</t>
  </si>
  <si>
    <t xml:space="preserve">POBLACIÓN TOTAL </t>
  </si>
  <si>
    <t>POBLACIÓN POTENCIAL</t>
  </si>
  <si>
    <t>POBLACIÓN OBJETIVO</t>
  </si>
  <si>
    <t>POBLACION BENEFICIADA</t>
  </si>
  <si>
    <t>% POBLACIÓN BENEFICIADA ANUAL</t>
  </si>
  <si>
    <t>% POBLACION BENEFICIADA EN RELACIÓN A LA POBLACIÓN POTENCIAL</t>
  </si>
  <si>
    <t>SEMAFORO DE RESULTADOS ANUAL</t>
  </si>
  <si>
    <t>SEMAFORO DE DE RESULTADOS TRIMESTRAL</t>
  </si>
  <si>
    <t>EVALUACIÓN DE ACTIVIDADES  
- (R) REALIZADO  
- (NR)NO REALIZADO 
- (P)PROCESO</t>
  </si>
  <si>
    <t>Impulso al Turísmo</t>
  </si>
  <si>
    <t>3.1.1</t>
  </si>
  <si>
    <t xml:space="preserve">Desarrollo Económico </t>
  </si>
  <si>
    <t>3.1.2.2</t>
  </si>
  <si>
    <t xml:space="preserve">Identificar y Promocionar el Patrimonio Turístico, Cultural y Gastronómico del Municipio. </t>
  </si>
  <si>
    <t>Inventario turístico del municipio.</t>
  </si>
  <si>
    <t>3.1.2.2.2</t>
  </si>
  <si>
    <t>1. Campañas de difusión y promoción
2. Levantamiento de información actualizada
3. Compendio estadístico del Turismo en México</t>
  </si>
  <si>
    <t>Contar con una base actualizada de los prestadores de servicios del Municipio que permitan al usuario conocer la oferta turística en el municipio</t>
  </si>
  <si>
    <t xml:space="preserve">Que los prestadores de servicios no quieran proporcionar su información 
El cierre de negocios por la pandemia covid 19  </t>
  </si>
  <si>
    <t>Participación en ferias locales, estatales y nacionales.</t>
  </si>
  <si>
    <t>1. Ferias Internas - un programa de participación con artesanos 
2. Convocar a los artesanos - Verificar la renta y pagos de stands y mobiliario
3. Ferias Externas - requerimiento a los directores y al ayuntamiento
4. En el evento estar al pendiente que nuestro apoyo y coordinar la logística.</t>
  </si>
  <si>
    <t>Realización de por lo menos un evento de índole turístico al mes.</t>
  </si>
  <si>
    <t>3.1.2.3</t>
  </si>
  <si>
    <t>Vinculación con la secretaría de Turísmo  SECTUR.</t>
  </si>
  <si>
    <t>3.1.2.3.1</t>
  </si>
  <si>
    <t>1. Conferencias magistrales
2. Cursos de capacitación básica y especializada.
3. Diplomados gerenciales.
4. Diplomados en formación de guías de turistas.
5. Talleres.</t>
  </si>
  <si>
    <t>Que los prestadores de servicios no asistan 
Cierre de negocios ante la inseguridad y el covid.</t>
  </si>
  <si>
    <t>Ruta del Queso,  Festival</t>
  </si>
  <si>
    <t>3.1.2.3.3</t>
  </si>
  <si>
    <t>1. Capacitaciones actoras involucrados 
2. Campaña de promoción
3. Realización de tours</t>
  </si>
  <si>
    <t>Realización de por lo menos 4 eventos turísticos con prestadores de servicios turísticos locales en el año.</t>
  </si>
  <si>
    <t>La pandemia covid 19 
La inseguridad 
Falta de recursos económicos para su realización.</t>
  </si>
  <si>
    <t>Inversión Turistica</t>
  </si>
  <si>
    <t>1. Inversiones
2. Programa Incentivos a la Inversión Privada</t>
  </si>
  <si>
    <t>Mayor atracción del turismo para que se inviertan más recursos para su servicio.</t>
  </si>
  <si>
    <t>La pandemia covid 19 
La falta de recursos 
La inseguridad 
El cierre de negocios por las extorciones.</t>
  </si>
  <si>
    <t>3.1.3.1</t>
  </si>
  <si>
    <t>E0012</t>
  </si>
  <si>
    <t>Apaseo con desarrollo económico con empleo, turismo e inversión</t>
  </si>
  <si>
    <t>Fortalecimiento de Colaboración entre la Academia, la Industria y el Sector Gubernamental.</t>
  </si>
  <si>
    <t>Porcentaje de Población de 25 y más años con Postgrado.</t>
  </si>
  <si>
    <t>Realizar un Registro de Vinculación para conocer de todos sus trabajadores cuentan con maestrías y Doctorados e Impulsarlos a Mejorar su Nivel Educativo.</t>
  </si>
  <si>
    <t>3.1.3.1.2</t>
  </si>
  <si>
    <t xml:space="preserve"> 1. Vinculación con las Instituciones
2. Registro de personas con maestrías y doctorados</t>
  </si>
  <si>
    <t>3.1.3.2</t>
  </si>
  <si>
    <t>Fortalecer Vinculación Gobierno-Empresas para Fortalecer el Desempeño del Trabajo de los Apaseenses</t>
  </si>
  <si>
    <t>Desempeño de Trabajo de Acuerdo a la Producción.</t>
  </si>
  <si>
    <t>Gestionar Capacitaciones para el Personal de Acuerdo a las Necesidades de las Empresas e Industrias.</t>
  </si>
  <si>
    <t>Capacitación para el Trabajo</t>
  </si>
  <si>
    <t>3.1.3.2.1</t>
  </si>
  <si>
    <t>1. Catálogo de servicios 2020 IECA Plantel Apaseo el Grande
2. Catálogo y programación de cursos.
3. Promoción y Difusión</t>
  </si>
  <si>
    <t>Fomentar la Profesionalización de las Personas para Mejorar sus Ingresos Laborales.</t>
  </si>
  <si>
    <t>Porcentaje de Población Ocupada con Ingresos hasta dos Salarios Minimos</t>
  </si>
  <si>
    <t>Efectuar Gestiones para Impulsar el Programa de Capacitación para el Trabajo con Formación DUAL.</t>
  </si>
  <si>
    <t>Formación DUAL</t>
  </si>
  <si>
    <t>3.1.3.2.2</t>
  </si>
  <si>
    <t>1. Formación DUAL. 
2. En el programa participan las siguientes instituciones educativas: DGETI  -  DGETA -  DGECyTM - CONALEP - CECyTES"</t>
  </si>
  <si>
    <t>Negación de Colaboración por parte del Sector Empresarial - Suspensión de Actividades por Pandemia COVID-19</t>
  </si>
  <si>
    <t>Efectuar Acciones para Mejorar la Imagen de los Comercios del Municipio</t>
  </si>
  <si>
    <t>Número de Acciones Efectuadas para Mejorar la Imagen del Municipio</t>
  </si>
  <si>
    <t>Realizar 6 Acciones para Mejorar la Imagen de los Comercios en el Municipio</t>
  </si>
  <si>
    <t>Programa en Marcha</t>
  </si>
  <si>
    <t>1. Reglas de Operación
2. Carta compromiso de financiamiento firmado por el Alcalde
3. Padrón de comerciantes 
4. Check list aprobado por gobierno del estado
5. Participación en las 3 etapas</t>
  </si>
  <si>
    <t>Modernizar la Imagen de los Mercados Municipales</t>
  </si>
  <si>
    <t>Número de Gestiones Efectuadas para Mejorar la Imagen de los Mercados</t>
  </si>
  <si>
    <t>Gestionar 2 Programas para mejorar la Imagen de los Mercados.</t>
  </si>
  <si>
    <t>3.1.3.2.5</t>
  </si>
  <si>
    <t xml:space="preserve">Apoyar a la Gente Desempleada en su Incorporación al Ámbito Laboral </t>
  </si>
  <si>
    <t>Número de Personas Desempleadas Incorporadas al Ámbito Laboral</t>
  </si>
  <si>
    <t>Incrementar en un 30% la Vinculación de la Bolsa de Empleo con las Industrias Establecidas en el Municipio.</t>
  </si>
  <si>
    <t>Bolsa de empleo</t>
  </si>
  <si>
    <t>3.1.3.2.6</t>
  </si>
  <si>
    <t>1. Integración Bolsa de Trabajo
2. Publicación de Vacantes
3. Acceso a la Cartera
4. Reclutamientos</t>
  </si>
  <si>
    <t> Ninguno</t>
  </si>
  <si>
    <t>Promoción del Autoempleo, Equidad e Igualdad Laboral</t>
  </si>
  <si>
    <t>Cantidad de Equipamiento Otorgado a los Comerciantes</t>
  </si>
  <si>
    <t>Impulsar el Programa de Fomento al Autoempleo, para Proyectos Productivos.</t>
  </si>
  <si>
    <t>Proyectos Productivo</t>
  </si>
  <si>
    <t>3.1.3.2.8</t>
  </si>
  <si>
    <t>1. Solicitudes de Apoyo
2. Recepción de  Documentos
3. Se apertura una licitación para las tiendas que participen en la plataforma de SDES
4. Se revisa si es viable
5. Recibe el Mobiliario o equipo</t>
  </si>
  <si>
    <t>3.1.3.3</t>
  </si>
  <si>
    <t>Número de Registro de Trámites y Servicios en Conjunto con el Sistema Electrónico</t>
  </si>
  <si>
    <t xml:space="preserve">Incrementar en un 30% el Registro Anual de Trámites y Servicios </t>
  </si>
  <si>
    <t>3.1.3.3.1</t>
  </si>
  <si>
    <t>Los servidores públicos de algunas áreas administrativas, muestran desinterés en el estudio de la normatividad y mapeo de sus procedimientos administrativos</t>
  </si>
  <si>
    <t>Mejora de Políticas Regulatorias para su Apertura a través del Sistema Rápido de Empresas</t>
  </si>
  <si>
    <t>Gestión del Sistema de Apertura Rápido de Empresas de Forma Digital y Presencial</t>
  </si>
  <si>
    <t>Implementar el Sistema del SARE</t>
  </si>
  <si>
    <t>Sistema de Apertura
Rápida de Empresas</t>
  </si>
  <si>
    <t>3.1.3.3.2</t>
  </si>
  <si>
    <t>1. Plataforma digital SARE EN LÍNEA 
2. Llenado del FUA 
3. Documento que acredite legítimamente la propiedad
4. Copia de Documentación del Solicitante
5. Croquis de ubicación
6. Giros autorizados de acuerdo a la clasificación scian
7. Entrega del Permiso Uso de Suelo  SARE
8. Informe mensual de Desarrollo Urbano</t>
  </si>
  <si>
    <t>La información clave de ciertos procesos administrativos y de regulación de éstos, se encuentra concentrada en una sola persona. Y falta de tecnología de la información.</t>
  </si>
  <si>
    <t>Acercamiento con las Empresas e Indsutrias Instaladas en el Municipio para la Obtención de Beneficios a Favor</t>
  </si>
  <si>
    <t xml:space="preserve">Número de Acciones Logradas con el Municipio </t>
  </si>
  <si>
    <t>Centros de Atención
Empresarial Integral</t>
  </si>
  <si>
    <t>3.1.3.3.3</t>
  </si>
  <si>
    <t>No se cuenta con un plan integral  bien estructurado para solicitar presupuesto destinado a la atención Empresarial</t>
  </si>
  <si>
    <t>3.1.3.3.4</t>
  </si>
  <si>
    <t>3.1.3.4</t>
  </si>
  <si>
    <t xml:space="preserve">Otorgar Asesoria Técnica y Jurídica para el Proceso de Exportación </t>
  </si>
  <si>
    <t>Número de Gestiones Realizadas ante la SDE del Estado</t>
  </si>
  <si>
    <t>Realizar 3 Gestiones ante la SDE  del Estado para las Empresas Interesadas en Exportar.</t>
  </si>
  <si>
    <t>Promoción y vinculación ante la SDES para las Exportaciones del Municipio</t>
  </si>
  <si>
    <t>3.1.3.4.1</t>
  </si>
  <si>
    <t>1. Consideraciones para exportar ¿Qué es exportar?"
2. Preparación para exportar Obtén tu RFC
3. Documentos y requisitos generales para exportar ¿Se requiere algún permiso especial para exportar?"
4. CANACINTRA - Empresa COFOCE -</t>
  </si>
  <si>
    <t>Empresarios desconocen el Apoyo que les Brinda el Municipio.</t>
  </si>
  <si>
    <t>Promocionar los Productos y Servicios del Municipio en el Extranjero</t>
  </si>
  <si>
    <t>Gestionar Apoyos Financieros a las Empresas para Mejorar su Productividad e Incrementar las Fuentes de Empleo en el Municipio</t>
  </si>
  <si>
    <t>Incentivar la Profesionalización de los Servicios con la Finalidad de Incrementar en un 20% las Inversiones Extranjeras en nuestro Municipio.</t>
  </si>
  <si>
    <t>Créditos para Negocios</t>
  </si>
  <si>
    <t>3.1.3.4.2</t>
  </si>
  <si>
    <t xml:space="preserve">
1. Fondos Guanajuato y Créditos ADMIC
2. Solicita información de crédito y recibe solicitud"
3. Llena formulario
4. Visita de supervisión al domicilio
5. Se revisa si es viable.
6. Entrega del crédito autorizado
</t>
  </si>
  <si>
    <t xml:space="preserve"> Solicitantes no cumplen con los requisitos -- No se cuente con el recurso financiero. </t>
  </si>
  <si>
    <t>Número de Empresas Instaladas en el Municipio</t>
  </si>
  <si>
    <t>3.1.3.6</t>
  </si>
  <si>
    <t>Coordinar las Empresas Instaladas en el Municipio para un mejor Desarrollo</t>
  </si>
  <si>
    <t>Lograr 6 Acciones en Coordinación con las Empresas para un mejor Apaseo el Grande.</t>
  </si>
  <si>
    <t>Instalación de Empresas y Gestión Empresarial</t>
  </si>
  <si>
    <t>3.1.3.6.1</t>
  </si>
  <si>
    <t>1. Número de gestiones para  Inversiones Empresariales por parte del municipio.
2. Instalación de las Empresas en los Distintos Polígonos Industriales
3. Atracción Laboral de acuerdo a necesidades de la Industria</t>
  </si>
  <si>
    <t>Acciones de Coordinación con Empresarios del Municipio</t>
  </si>
  <si>
    <t>Falta de Comunicación con Empresarios del Municipio</t>
  </si>
  <si>
    <t>3.1.4.1</t>
  </si>
  <si>
    <t>Identificar a las personas Fisicas o Moral del Municipio que Realizan Actividades Relacionadas con la Investigación y el Desarrollo de la Ciencia y la Tecnología en el Municipio</t>
  </si>
  <si>
    <t xml:space="preserve">Número de Personas Fisicas  o Moral que llevan acabo Actividades Relacionadas con la Investiación y el Desarrollo de la Ciencia y la Tecnología en el Municipio </t>
  </si>
  <si>
    <t>Elaborar un Padrón de Personas Fisícas o Moral del Municipio que llevan a cabo Actividades Relacionadas con la Investigación y el Desarrollo de la Ciencia y la Tecnología.</t>
  </si>
  <si>
    <t>3.1.4.1.1</t>
  </si>
  <si>
    <t>Promover la Inversión y Formación de Recursos Humanos creando y Fortaleciendo las Capacidades Necesarias para que la Ciencia, Tecnología y la Innovación esté al Servicio del Desarrollo Sostenible en el Municipio</t>
  </si>
  <si>
    <t>Número de Investigadores con Conocimientos Cientificos y Tecnológicos del más Alto Nivel en el Municipio, Identificados</t>
  </si>
  <si>
    <t>Convocar e Identificar Investigadores con Conocimientos Cientificos y Tecnológicos en el Municipio.</t>
  </si>
  <si>
    <t>Padrón de personas Innovadores de  la ciencia y la tecnología en el municipio</t>
  </si>
  <si>
    <t>3.1.4.1.2</t>
  </si>
  <si>
    <t>1. Número de personas que llevan a cabo actividades con la investigación y el desarrollo de la ciencia y la tecnología en el municipio. 
2. Número de investigadores con conocimientos científicos y tecnológicos del más alto nivel en el municipio,  identificados.</t>
  </si>
  <si>
    <t xml:space="preserve">Falta de Apoyo a Personas Innovadoras en el Municipio </t>
  </si>
  <si>
    <t>Identificar Actividades Indsutriales y Comerciales que Utilizan el Sistema de Patente, Registro de Marca, Nombres Comerciales, Modelos y Diseños Industriales</t>
  </si>
  <si>
    <t>Número de Actividades Industriales y Comerciales que Utilizan el Sistema de Propiedad  Industrial (Patentes) en el Municipio</t>
  </si>
  <si>
    <t>Realizar un Registro de Actividades Industriales y Comerciales que Utilizan el Sistema de Patente en el Municipio.</t>
  </si>
  <si>
    <t>Sistema de Propiedad Industrial (patente) en el municipio.</t>
  </si>
  <si>
    <t>3.1.4.1.3</t>
  </si>
  <si>
    <t>3.1.5.1</t>
  </si>
  <si>
    <t>Gestionar la ampliación de conectividad de los centros de Internet en la zona urbana</t>
  </si>
  <si>
    <t>Número de hogares que cuentan con Internet</t>
  </si>
  <si>
    <t>Incrementar un 10% la conectividad de los centros de Internet gratuitos en la zona urbana.</t>
  </si>
  <si>
    <t xml:space="preserve">Internet gratuito </t>
  </si>
  <si>
    <t>3.1.5.1.1</t>
  </si>
  <si>
    <t>Falta de un Router  cerca del Mercado San Juan </t>
  </si>
  <si>
    <t xml:space="preserve">AVANCE FISICO Y FINANCIERO DE LOS PROGRAMAS PRESUPUESTARIOS </t>
  </si>
  <si>
    <t xml:space="preserve">FORMATO 2.- AVANCE FISICO Y FINANCIERO DE LOS PROGRAMAS PRESUPUESTARIOS </t>
  </si>
  <si>
    <t>INFORMACIÓN ANUAL DEL PROGRAMA</t>
  </si>
  <si>
    <t>ESCENARIO</t>
  </si>
  <si>
    <t>DATOS GENERALES DE LA META</t>
  </si>
  <si>
    <t xml:space="preserve">DESCRIPCION DE ACTIVIDADES 1ER TRIMESTRE </t>
  </si>
  <si>
    <t>AVANCE FINANCIERO (AVANCE PARTIDAS PRESUPUESTAL DE EGRESOS)</t>
  </si>
  <si>
    <t>AVANCE FISICO</t>
  </si>
  <si>
    <t>% AVANCE FINANCIERO DE EGRESOS</t>
  </si>
  <si>
    <t>% AVANCE FISICO DE METAS</t>
  </si>
  <si>
    <t>RESULTADOS</t>
  </si>
  <si>
    <t>CLAVE Pp</t>
  </si>
  <si>
    <t>CUENTA CON MIR</t>
  </si>
  <si>
    <t>No. meta</t>
  </si>
  <si>
    <t>FECHA INICIO Y TERMINO</t>
  </si>
  <si>
    <t>LOCALIZACION DEL AREA/ZONA DE EJECUCION</t>
  </si>
  <si>
    <t>CANTIDAD DE LA META ANUAL</t>
  </si>
  <si>
    <t>ENERO (Cantidad)</t>
  </si>
  <si>
    <t>ENERO (Descripción)</t>
  </si>
  <si>
    <t>FEBRERO (Cantidad)</t>
  </si>
  <si>
    <t>FEBRERO (Descripción)</t>
  </si>
  <si>
    <t>MARZO (Cantidad)</t>
  </si>
  <si>
    <t>MARZO (descripcion)</t>
  </si>
  <si>
    <t>APROBADO</t>
  </si>
  <si>
    <t>MODIFICADO</t>
  </si>
  <si>
    <t>DEVENGADO</t>
  </si>
  <si>
    <t>EJERCIDO</t>
  </si>
  <si>
    <t>POR EJERCER</t>
  </si>
  <si>
    <t>PROGRAMADO</t>
  </si>
  <si>
    <t xml:space="preserve">MODIFICADO </t>
  </si>
  <si>
    <t>ALCANZADO</t>
  </si>
  <si>
    <t>DEVENGADO/PRESUPUESTADO</t>
  </si>
  <si>
    <t>DEVENGADO/MODIFICADO</t>
  </si>
  <si>
    <t>ALCANZADO/PROGRAMADO</t>
  </si>
  <si>
    <t>ALCANZADO/MODIFICADO</t>
  </si>
  <si>
    <t>SEMAFORO</t>
  </si>
  <si>
    <t>EVIDENCIAS</t>
  </si>
  <si>
    <t>Desarrollo Económico Sustentable</t>
  </si>
  <si>
    <t>Cabecera Municipal y Comunidades</t>
  </si>
  <si>
    <t>Actas, Listas de Asistencia, Invitaciones, fotos, Minutas.</t>
  </si>
  <si>
    <t>Invitaciones, Fotografías y formatos, reporte munsual, Estadistica</t>
  </si>
  <si>
    <t>Si</t>
  </si>
  <si>
    <t>No</t>
  </si>
  <si>
    <t>E0045</t>
  </si>
  <si>
    <t>Observatorio Nacional de Mejora Regulatoria.</t>
  </si>
  <si>
    <t>Registro de trámites y servicios municipales</t>
  </si>
  <si>
    <t>Registro anual de trámites y servicios municipales Actualizado en conjunto con el sistema electrónico de trámites y servicios</t>
  </si>
  <si>
    <t>Consejo de Mejora Regulatoria</t>
  </si>
  <si>
    <t>1. Realizar el registro anual de trámites y servicios municipales.
2. Sistema Electrónico de Trámites y Servicios.
3. Expediente para Trámites y Servicios"
4. Programa SIMPLIFICA
6. Plataforma electrónica GOB.MX</t>
  </si>
  <si>
    <t>1. Análisis de Impacto Regulatorio.
2. Agenda Regulatoria 2020
3. Participación en el ONMR</t>
  </si>
  <si>
    <t>ABRIL (Cantidad)</t>
  </si>
  <si>
    <t>ABRIL (Descripción)</t>
  </si>
  <si>
    <t>MAYO (Cantidad)</t>
  </si>
  <si>
    <t>MAYO (Descripción)</t>
  </si>
  <si>
    <t>JUNIO (Descripción)</t>
  </si>
  <si>
    <t xml:space="preserve">DESCRIPCION DE ACTIVIDADES 2DO TRIMESTRE </t>
  </si>
  <si>
    <t>JUNIO (Cantidad)</t>
  </si>
  <si>
    <r>
      <t xml:space="preserve">La pandemia covid 19 
</t>
    </r>
    <r>
      <rPr>
        <sz val="10"/>
        <color theme="1"/>
        <rFont val="Century Gothic"/>
        <family val="2"/>
      </rPr>
      <t xml:space="preserve">Inclemencias del tiempo. 
Inseguridad  
Falta de recursos económicos </t>
    </r>
  </si>
  <si>
    <t xml:space="preserve">Consejo de Mejora Regulatoria
</t>
  </si>
  <si>
    <t xml:space="preserve">1. Reinstalación del consejo de mejora regulatoria
2. Actualización del Reglamento de mejora regulatoria.
3. Programa de mejora regulatoria 2020
4. Registro Municipal de Regulaciones (REMURE)."
5. Padrón de inspectores, verificadores y visitadores domiciliarios.
6. Protesta Ciudadana.
</t>
  </si>
  <si>
    <t>Lograr un mejor posicionamiento en el observatorio nacional de mejora regulatoria.</t>
  </si>
  <si>
    <t>3.1.3.3.5</t>
  </si>
  <si>
    <t>Gestionar ante las diversas Dependencias y Entidades Estatales y Municipales la emisión de factibilidades, dictámenes para el otorgamiento de autorizaciones y licencias.</t>
  </si>
  <si>
    <t>Registro anual de trámites y servicios municipales</t>
  </si>
  <si>
    <t>1. Gestionar  la instalación de micro, pequeña y mediana empresa
2. Asesorar a los empresarios
3. Solicitud del empresario
4. Gestionar ante las diversas Dependencias 
5. Procedimientos y mecanismos</t>
  </si>
  <si>
    <t>Enero a diciembre 2021</t>
  </si>
  <si>
    <t>JULIO (Cantidad)</t>
  </si>
  <si>
    <t>JULIO (Descripción)</t>
  </si>
  <si>
    <t>AGOSTO (Cantidad)</t>
  </si>
  <si>
    <t>AGOSTO (Descripción)</t>
  </si>
  <si>
    <t>SEPTIEMBRE (Cantidad)</t>
  </si>
  <si>
    <t>SEPTIEMBRE (Descripción)</t>
  </si>
  <si>
    <t>OCTUBRE  (Cantidad)</t>
  </si>
  <si>
    <t>NOVIEMBRE (Descripción)</t>
  </si>
  <si>
    <t>DICIEMBRE (Descripción)</t>
  </si>
  <si>
    <t>NOVIEMBRE (Cantidad)</t>
  </si>
  <si>
    <t>DICIEMBRE (Cantidad)</t>
  </si>
  <si>
    <t xml:space="preserve">
Capacitadores directivos
</t>
  </si>
  <si>
    <t>Programas Mi Plaza</t>
  </si>
  <si>
    <t>OCTUBRE  (Descripción)</t>
  </si>
  <si>
    <t>Fomento a la profesionalización en el sector empresarial.</t>
  </si>
  <si>
    <t xml:space="preserve">Realizar la actualización del registro digital de los principales atractivos culturales, patrimoniales y gastronomicos del municipio.  </t>
  </si>
  <si>
    <t xml:space="preserve">Efectuar 2 gestiones para la participación de los prestadores de servicios del sector turistico en ferias y/o festivales locales y estatales. </t>
  </si>
  <si>
    <t xml:space="preserve">Efectuar 1 gestión de participación  para la promoción del producto turistico denominado "Ruta del Queso" </t>
  </si>
  <si>
    <t>Llevar a cabo 12 gestiones de vinculación entre prestadores de servicios del sector turistico y SECTUR</t>
  </si>
  <si>
    <t>Difusión de 4 programas de inversión que ofrece SECTUR</t>
  </si>
  <si>
    <t>Realizar 2 gestiones de campañas de difusión para el fomento de la formación profesional en el sector empresarial.</t>
  </si>
  <si>
    <t>Efectuar 3 campañas de difusión de los distintos cursos que ofrecen institucones locales.</t>
  </si>
  <si>
    <t xml:space="preserve">Realizar 2 gestiones de capacitación en el programa de Formación DUAL </t>
  </si>
  <si>
    <t>Gestionar 15 apoyos del programa "mi tiendita al 100"</t>
  </si>
  <si>
    <t>Gestionar 15 apoyos del programa "Fortalecimiento a  centros de abasto social"</t>
  </si>
  <si>
    <t>Nancy Lara Sánchez Coordinación de Turismo</t>
  </si>
  <si>
    <t>Registro digital actualizado del Pratimonio Turístico, Cultural y Gastronómico del Municipio.</t>
  </si>
  <si>
    <t>Gestiones de participación realizadas</t>
  </si>
  <si>
    <t xml:space="preserve">Gestiones de vinculación realizadas </t>
  </si>
  <si>
    <t>Gestionar Eventos de Presentación Gastronómica, Artesanal y Cultural.</t>
  </si>
  <si>
    <t>Programas Difusionados</t>
  </si>
  <si>
    <t>Integración de los prestadores de servicios, así como incentivar las inversiones de capital privado en el sector turismo.</t>
  </si>
  <si>
    <t>Gestionar eventos de presentación gastronómica, artesanal y cultural.</t>
  </si>
  <si>
    <t xml:space="preserve">Gestión de Participación </t>
  </si>
  <si>
    <t>Proporcionar servicio de capacitación a los prestadores de servicios del municipio que permitan mejorar su calidad.</t>
  </si>
  <si>
    <t>Programas Difusionados a los prestadores de servicios</t>
  </si>
  <si>
    <t xml:space="preserve">Fomento a la profesionalización en el sector empresarial. </t>
  </si>
  <si>
    <t>Gestiones de Campañas de difusión realizadas</t>
  </si>
  <si>
    <t>Campañas de difusión efectuadas</t>
  </si>
  <si>
    <t xml:space="preserve">Gestiones de capacitación realizadas </t>
  </si>
  <si>
    <t>Subdirección de Fomento al Empleo y Generación de Negocios. (Jorge Arturo Jair Nara Oliveros)- Auxiliar Administrativo "C" (Pablo Muñez Ledo Rodriguez)</t>
  </si>
  <si>
    <t xml:space="preserve">Gestiones realizadas </t>
  </si>
  <si>
    <t>Coordinador de Proyectos Productivos- (Kenia Abigail Sánchez Hernández) Auxiliar Administrativo "E" (María Teresa Jimenez Rojas)</t>
  </si>
  <si>
    <t>Número de Personas vinculadas en el sector empresarial</t>
  </si>
  <si>
    <t xml:space="preserve">Vincular a 2,260 personas con las diferentes empresas instaladas en el municipio. </t>
  </si>
  <si>
    <t>Gestiones efectuadas</t>
  </si>
  <si>
    <t xml:space="preserve">Realizar 10 gestiones de proyectos productivos </t>
  </si>
  <si>
    <t xml:space="preserve">Sesiones Realizadas </t>
  </si>
  <si>
    <t>Coordinación de Mejora Regulatoria (Sergio Sérvin Ramirez)</t>
  </si>
  <si>
    <t>Llevar a cabo 3 sesiones de consejo de mejora regulatoria para atendes los instrumentos de mejora regulatoria</t>
  </si>
  <si>
    <t>Participación en plataforma digital.</t>
  </si>
  <si>
    <t xml:space="preserve">Participar en plataforma digital de la edición 2021 del observatorio de mejora regulatoria </t>
  </si>
  <si>
    <t>Actualización de fichas efectuada</t>
  </si>
  <si>
    <t xml:space="preserve">Llevar a cabo la Actualización de fichas de tramites y servicios de todas dependencias </t>
  </si>
  <si>
    <t>Gestión de instalación realizada</t>
  </si>
  <si>
    <t>Llevar a cabo una Gestión para la instalación de una ventanilla de sistema de apertua rápida de empresas (SARE) de forma digital y presencial para la etapa 2.0</t>
  </si>
  <si>
    <t>Acciones de Coordinación con empresas e Industrias y Gobierno Municipal.</t>
  </si>
  <si>
    <t>Proponer 4 acciones de coordinación empresas e Industrias y Gobierno Municipal.</t>
  </si>
  <si>
    <t xml:space="preserve">Subdirección de Fomento al Empleo y Generación de Negocios. (Jorge Arturo Jair Nara Oliveros)- Auxiliar Administrativo "C" (Pablo Muñez Ledo Rodriguez) </t>
  </si>
  <si>
    <t>Gestiones ante la SDES realizadas</t>
  </si>
  <si>
    <t xml:space="preserve">Realizar 3 gestiones ante la SDES  del Estado para las Empresas Interesadas en Exportar. </t>
  </si>
  <si>
    <t>Asesorias realizadas</t>
  </si>
  <si>
    <t>Auxiliar Administrativo "A" (María de los Ángeles Pérez Uribe)</t>
  </si>
  <si>
    <t>Brindar 30 asesorias  de los diferentes tipos de créditos disponibles.</t>
  </si>
  <si>
    <t>Número de gestiones de capacitación impartidas por directivos Empresariales</t>
  </si>
  <si>
    <t xml:space="preserve">Gestionar 2 Capacitaciones impartidas por directivos empresariales en temas del ámbito laboral-industrial. </t>
  </si>
  <si>
    <t>Registro actualizado</t>
  </si>
  <si>
    <t xml:space="preserve">Realizar un registro actualizado de personas que llevan a cabo actividades con la investigación y el desarrollo de la ciencia y la tecnología en el municipio. </t>
  </si>
  <si>
    <t>Campañas realizadas</t>
  </si>
  <si>
    <t>Llevar a cabo 2 campañas de difusión a Mipymes sobre el proceso para obtener el sistema de propiedad industrial (patente)</t>
  </si>
  <si>
    <t>Efectuar 2 gestiones con gobierno del estado y un  proveedor externo para ampliación de conectividad a internet.</t>
  </si>
  <si>
    <t>Poca Participación de los directivos o instituciones educativas en los Programas de Capacitación -- Suspensión de Actividades por COVID-19</t>
  </si>
  <si>
    <t>Recorte presupuestal de gobierno del estado- incumplimiento de requisitos del solicitante.        Suspensión de Actividades por Pandemia COVID-19</t>
  </si>
  <si>
    <t>LINEA BASE DEL AÑO 2020</t>
  </si>
  <si>
    <t>3.1.2.2.1</t>
  </si>
  <si>
    <t>3.1.2.3.2</t>
  </si>
  <si>
    <t>3.1.3.1.1</t>
  </si>
  <si>
    <t>3.1.3.2.3</t>
  </si>
  <si>
    <t>3.1.3.2.4</t>
  </si>
  <si>
    <t xml:space="preserve">
1. Gestionar la ampliación de conectividad.
2. El uso de equipo de cómputo e internet</t>
  </si>
  <si>
    <t>Desinteres de las Mipymes en obtener  información acerca del Sistema de Propiedad Industrial (patente) en el municipio.</t>
  </si>
  <si>
    <t xml:space="preserve">1. Gestión de Campañas de difusión
2. Realización de campañas de difusión a Mipymes 
3. Seguimiento a la vinculación de Mipymes interesadas a obtener el sistema de propiedad industrial (patente)
</t>
  </si>
  <si>
    <t xml:space="preserve">
1. Número de gestiones realizadas para llevar a cabo capacitaciones impartidas por directivos empresariales
2. Promoción de Capacitadores, Directivos Empresariales a Jóvenes estudiantes.</t>
  </si>
  <si>
    <t>Ninguno</t>
  </si>
  <si>
    <t xml:space="preserve"> Inventario actualizado </t>
  </si>
  <si>
    <t>Programa Operativo Anual 2021</t>
  </si>
  <si>
    <t xml:space="preserve"> 1. Vinculación con las Instituciones
2. Vinculación con el sector empresarial </t>
  </si>
  <si>
    <t>Sin Avances</t>
  </si>
  <si>
    <t xml:space="preserve">Sin Avances </t>
  </si>
  <si>
    <t>Meta terminada</t>
  </si>
  <si>
    <t>Se presenta el  programa de Formación Dual el cual ofrece formación académica y laboral a jóvenes en beneficio de ofrecer mano de obra altamente calificada a las empresas ya instaladas en nuestro municipio, así como atraer a nuevas. En esta ocasión se presento a las empresas CHEMICAL Y WWL</t>
  </si>
  <si>
    <t xml:space="preserve">La coordinación de Proyectos Productivos realizó la gestión de 15 expedientes de los participantes en el programa “Mi tienda al 100” en las modalidades “Emprende Mujer” y “Emprende Municipios”, mismos que fueron entregados para su revisión en las oficinas de la Secretaria de Desarrollo Económico Sustentable en la ciudad de Irapuato, Gto. </t>
  </si>
  <si>
    <t>Se realizó la gestión del proyecto productivo: “Churrería los Ángeles” esto con la finalidad de hacerlo participe en el programa “yo emprendo” esperando obtener el apoyo requerido por los ciudadanos.</t>
  </si>
  <si>
    <t>Se realizó la gestión del proyecto productivo: “Taller de costura Carmen” esto con la finalidad de hacerlo participe en el programa “yo emprendo” esperando obtener el apoyo requerido por los ciudadanos.</t>
  </si>
  <si>
    <t>Sin avances</t>
  </si>
  <si>
    <t xml:space="preserve">18/febrero/2021 se realiza reunion para tratar temas de Conectividad entre los polígonos y promoción para crear la vinculación de empresas con SDES con la finalidad de fomentar las exportaciones del municipio. Que exista una comunicación veraz, precisa y a tiempo entre los polígonos además de presentar los diferentes programas que ofrece SDES para fomentar el aumento de las exportaciones del municipio. </t>
  </si>
  <si>
    <t>15/enero/2021 Se realiza la promoción para crear la vinculación de empresas con SDES con la finalidad de fomentar las exportaciones del municipio, así como Cubrir la necesidad del sector empresarial en el rubro de filtros. Que el municipio cuente con proveeduría local para satisfacer las necesidades, además de fomentar el aumento de las exportaciones del municipio.</t>
  </si>
  <si>
    <t>Se brindo asesoria a 7 ciudadanos interesados en solicitar crédito para sus negocios a través de Fondos Guanajuato.</t>
  </si>
  <si>
    <t>Se brindo asesoria a 4 ciudadanos interesados en solicitar crédito para sus negocios a través de Fondos Guanajuato.</t>
  </si>
  <si>
    <t>18/febrero/2021 se realizó reunión para tratar temas de Conectividad entre los polígonos fomentando la comunicación veraz, precisa donde partciparon Empresarios de los distintos polígonos, Seguridad Pública del Estado y la Asociación de Industriales.</t>
  </si>
  <si>
    <t>16/enero/2021  Satisfacer necesidades de vacantes de la empresa WWL Colocando a ciudadanos de Apaseo el Grande dentro del ámbito laboral.           21/enero/2021 Brindar apoyo al sector empresarial para una ágil y eficaz atención en coordinación con la dirección de catastro para Ofrecer un servicio ágil y menos burocrático en los tramites.</t>
  </si>
  <si>
    <t>12/enero/2021 se realizó la Difusión en el sector industrial (Empresa ALTYK ) del sitio de disposición de residuos para asegurarle al sector que el municipio cuenta con un establecimiento adecuado para residuos. Cubriendo así la normatividad del medio ambiente posicionando al muncipio como una de las mejores opciones para invertir.
.</t>
  </si>
  <si>
    <t>3/febrero/2021 reunión con La empresa CHEMICAL, se le dieron a conocer las bondades y beneficios que ofrece apaseo el grande al sector industrial y por tanto consideró como opción altamente probable a nuestro municipio para instalarse.</t>
  </si>
  <si>
    <t>Programa Mi Plaza</t>
  </si>
  <si>
    <t xml:space="preserve">A través de la coordinación de Bolsa de Empleo se realiazaron 35 reclutamientos y  se logró incorporar a 110 ciudadanos apaseenses en el ambito laboral, dichas contrataciones fueron hechas por las empresas: TOYOTETSU,OHTLI,ECOLAND,KTMEX, SPPAS,VUTEQ, TRUPPER Y COOPEL. </t>
  </si>
  <si>
    <t>A través de la coordinación de Bolsa de Empleo se realiazaron 51 reclutamientos y se logró incorporar a 305 ciudadanos apaseenses en el ambito laboral, dichas contrataciones fueron hechas por las empresas: KTMEX,ABOOKS, ECOLAND, WITZENMAN, YAMADA VISTAMEX,GANADERIA OLY, LEONI, LEADEC,BOSCH, SERVICIOS VISTAMEX, OHTLI,CIUDAD MADERAS, SINERGIA, GKN,YACHIYO, TOYOTETSU</t>
  </si>
  <si>
    <t>Se realizaron las observaciones pertinentes a cada ficha y se remite al enlase correspondiente para solventar dichas observaciones.</t>
  </si>
  <si>
    <t xml:space="preserve">Se recibio documentación de asociados del mercado san juan y tianguis francisco villa para intergrar sus expedientes para hacerlos participes en el programa "Mi plaza" 2021 esperando obtener respuesta favorable del apoyo solicitado. </t>
  </si>
  <si>
    <t>Se brindo asesoria a 10 ciudadanos interesados en solicitar crédito para sus negocios a través de Fondos Guanajuato.</t>
  </si>
  <si>
    <t>Se recibio convocatoria del programa "Mi Plaza" 2021, se realizó y envió oficio carta solicitud firmada por el alcalde</t>
  </si>
  <si>
    <t>Se recibieron las reglas de operación y cronograma de actividades del programa "Mi Plaza" 2021 en la modalidad                  -fortalecimiento a centros de abasto social- se contacto vía telefónica a líderes de mercados y tianguis establecidos en el municipio para presentarles las reglas de operación del programa.</t>
  </si>
  <si>
    <t>Se enviaron fichas de trámites y servicios a todas las áreas de presidencia municipal para llevar a cabo el llenado y actualización de las mismas.</t>
  </si>
  <si>
    <t>Como parte de la promoción del municipio se participó en una reunión con el consejo Laja-Bajio y SECTUR estatal para promover los atractivos con los que cuenta el municipio especificamente con el producto turístico del Circuito del queso para su reactivación</t>
  </si>
  <si>
    <t>Se participó en una ponencia sobre turismo rural comunitario como contribución a la economia local en colaboración con la universidad Iberoamericana de Quito Ecuador, en donde se compartio el trabajo que se ha desarrollado en el municipio, y la importancia de trabajar en las comunidades con potencial turístico, basandonos en los ODS.</t>
  </si>
  <si>
    <t>Participación en reunión virtual con SEDES con la finalidad de lograr la vinculación entre los prestadores de servicios a través del programa "en Marcha" en las modalidades "emprende mujer" y "emprende municipios"</t>
  </si>
  <si>
    <t xml:space="preserve"> se participó en una reunión con el consejo Laja-Bajio y SECTUR estatal para promover los atractivos con los que cuenta el municipio especificamente con el producto turístico del Circuito del queso para su reactivación.. Reunión virtual con SECTUR, para lograr la vinculación con los prestadores de servicios a través de la oferta turistica y la verificación de eventos para participación en festivales.</t>
  </si>
  <si>
    <t xml:space="preserve">Se solicitó reunión con la coordinadora de Atención a Centros de Abasto Social para tratar el tema de la reimplementación de la conectividad a internet gratuito en los dos mercados públicos del municipio. </t>
  </si>
  <si>
    <t>Se llevo acabo la actualización del inventario turistico de los principales atractivos culturales, patrimoniales y gastronomicos del municipio logrando un avance del 10%</t>
  </si>
  <si>
    <t xml:space="preserve">Se realizó un reporte a SMAOT para informar sobre las actividades que se realizaron sobre el convenio de la mariposa monarca en pro de generar conciencia sobre su importancia de preservación, conservación como atractivo natural, cultural del municipio. </t>
  </si>
  <si>
    <t>Se llevo acabo la actualización del inventario turistico de los principales atractivos culturales, patrimoniales y gastronomicos del municipio logrando un avance del 20%... Se tomo capacitación virtual por parte de la dirección de Acceso a la Información Pública con la finalidad de conocer la importancia del manejo de la información pública y no encurrir en errores como funicionarios públicos ya que que se manejan datos sensibles de particulares.</t>
  </si>
  <si>
    <t>Gestión con SECTUR para reactivar el turismo en el estado y en el municipio para poder trabajar con los prestadores de servicios recibiendo las estrategias apegadas a la nueva normalidad en la realización de los proximos eventos… Gestión con SECTUR para detectar principales necesidades de capacitación de los prestadores de servicios... participación en reunión virtual con SECTUR para promover atractivos del municipio especificamente el circuito del queso como principal producto turistico y verificar el tema de ttoo (tour operadores)... reunión con el consejo laja-bajio para reactivación del turismo ...</t>
  </si>
  <si>
    <t>Se participó en una reunión SECTUR en formato digital para promover los atractivos con los que cuenta el municipio especificamente con el producto turistico del Circuito del queso para su reactivación  y verificar el tema ttoo (tour operadores).</t>
  </si>
  <si>
    <t>Se realizaron gestiones con SECTUR para reactivar el circuito del queso y generar trabajo en conjunto con los prestadores de servicios, derivado de eso se recibieron dos grupos de personas (Costa rica e Influencers del estado de México) las cuales disfrutaron de nuestro principal producto turisto mientras se les daba un recorrido del municipio... se participó en una reunión de SECTUR para conocer y promover los programas de apoyo que se ofrece a las empresas de servicios para impulsar y fortalecer su desarrollo y profesionalización.</t>
  </si>
  <si>
    <t xml:space="preserve">Se recibieron dos grupos de personas, el primer grupo provenientes de Costa rica y el segundo, Influencers del estado de México quienes promocionan al estado de guanajuato y al municipio en plataformas digitales, propiciando el posicionamiento y promoción de nuestro municipio. </t>
  </si>
  <si>
    <t>Se participó en una reunión de SECTUR para conocer y promover los programas de apoyo que se ofrece a las empresas de servicios para impulsar y fortalecer su desarrollo y profesionalización.</t>
  </si>
  <si>
    <t>Se realizó una reunión con prestadores de servicios, artesanos en particular para verificar los criterios y lineamientos para las próximas exposiciones en cuales participaremos, buscando así la reactivación de las exposiciones locales.</t>
  </si>
  <si>
    <t>Se realizó la actualización del padrón de personas que llevan a cabo actividades de investigación y desarrollo de la ciencia y la tecnología en el municipio, a través de un censo de partcipación en la feria de emprendores realizado por el plantel CECYTE Y AZEZY, corroborando quienes al momento estarian dispuestos a participar si se llegara a realizar dicha feria. se logro un 10% de avance</t>
  </si>
  <si>
    <t>Se realizó la difusión del catalogo de cursos 2021 del plantel IECA a través del correo eletronico a los RH de las diferentes empresas del municipio para así fomentar la capacitación de su personal con la finalidad de contar con mano de obra cada vez más calificada.</t>
  </si>
  <si>
    <t>P</t>
  </si>
  <si>
    <t>R</t>
  </si>
  <si>
    <t>NR</t>
  </si>
  <si>
    <t>Mejor posicionamiento en el observatorio nacional de mejora regulatoria.</t>
  </si>
  <si>
    <t>Se encuentra el Reglamento de Mejora Regulatoria, para su actualización homologado a las nuevas disposiciones de la Ley General de Mejora Regulatoria. Ya revisado en un 100% en las mesas de trabajo con los regidores de la comisión de reglamentos</t>
  </si>
  <si>
    <t xml:space="preserve">Se hizo en entrega del reporte trimestral de los negocios registrados por el SARE durante los meses enero, febrero y marzo del 2021, enviado a laSTRC por conducto de la Dirección de Mejora Regulatoria. Y a la CONAMER para su validación.                          Seguimiento al Certificado y Diagnóstico PROSARE 
(Apaseo el Grande)
</t>
  </si>
  <si>
    <t>Se envió el total de fichas de trámites y servicios de todas las áreas para que se haga la actualización en la página del municipio. Y se encuentran publicadas en la pagina del municipio www.apaseoelgrande.gob.mx                                                       Se actualizo los costos de los 9 trámites y servicios que se encuentran en el portal web gob.mx</t>
  </si>
  <si>
    <t xml:space="preserve">DESCRIPCION DE ACTIVIDADES 3ER TRIMESTRE </t>
  </si>
  <si>
    <t>Sin Avaces</t>
  </si>
  <si>
    <t>Se participo en la conferencia virtual para la logistica de entrega de los programas "Mi Plaza y "En Marcha" 2021, donde se dieron las indicaciones para llevar a ccabo la entrega de los equipos. 16 de noviembre, comonfort, región 6, hora pendiente de confirmar</t>
  </si>
  <si>
    <t xml:space="preserve">A través de la coordinación de Bolsa de Empleo se realiazaron 38 reclutamientos y  se logró incorporar a 92 ciudadanos apaseenses en el ambito laboral, dichas contrataciones fueron hechas por las empresas: TOYOTETSU,OHTLI,ECOLAND,KTMEX, SPPAS,VUTEQ, TRUPPER, COOPEL,WITZENMAN, YAMADA VISTAMEX, LEONI, LEADEC,BOSCH, GKN Y YACHIYO. </t>
  </si>
  <si>
    <t xml:space="preserve">A través de la coordinación de Bolsa de Empleo se realizaron 38 reclutamientos y  se logró incorporar a 136 ciudadanos apaseenses en el ambito laboral, dichas contrataciones fueron hechas por las empresas: TOYOTETSU,OHTLI,ECOLAND,KTMEX, SPPAS,VUTEQ, TRUPPER, COOPEL,WITZENMAN, YAMADA VISTAMEX, LEONI, LEADEC,BOSCH, GKN Y YACHIYO. </t>
  </si>
  <si>
    <t xml:space="preserve">A través de la coordinación de Bolsa de Empleo se realizaron 38 reclutamientos y  se logró incorporar a 170 ciudadanos apaseenses en el ambito laboral, dichas contrataciones fueron hechas por las empresas: TOYOTETSU,OHTLI,ECOLAND,KTMEX, SPPAS,VUTEQ, TRUPPER, COOPEL,WITZENMAN, YAMADA VISTAMEX, LEONI, LEADEC,BOSCH, GKN Y YACHIYO. </t>
  </si>
  <si>
    <t xml:space="preserve">A través de la coordinación de Bolsa de Empleo se realizaron 38 reclutamientos y  se logró incorporar a 77 ciudadanos apaseenses en el ambito laboral, dichas contrataciones fueron hechas por las empresas: TOYOTETSU,OHTLI,ECOLAND,KTMEX, SPPAS,VUTEQ, TRUPPER, COOPEL,WITZENMAN, YAMADA VISTAMEX, LEONI, LEADEC,BOSCH, GKN Y YACHIYO. </t>
  </si>
  <si>
    <t>Se realizó la actualización del padrón de personas que llevan a cabo actividades de investigación y desarrollo de la ciencia y la tecnología en el municipio, a través de un censo de partcipación en la feria de emprendores realizado por el plantel CECYTE Y AZEZY, corroborando quienes al momento estarian dispuestos a participar si se llegara a realizar dicha feria. se logro un 50% de avance</t>
  </si>
  <si>
    <t>Se realizó la actualización del padrón de personas que llevan a cabo actividades de investigación y desarrollo de la ciencia y la tecnología en el municipio, a través de un censo de partcipación en la feria de emprendores realizado por el plantel CECYTE Y AZEZY, corroborando quienes al momento estarian dispuestos a participar si se llegara a realizar dicha feria. se logro un 20% de avance</t>
  </si>
  <si>
    <t>Se brindo asesoria a 2 ciudadanos interesados en solicitar crédito para sus negocios a través de Fondos Guanajuato.</t>
  </si>
  <si>
    <t>Se brindo asesoria a 1 ciudadano interesados en solicitar crédito para sus negocios a través de Fondos Guanajuato.</t>
  </si>
  <si>
    <t xml:space="preserve">No se ha podido concretar ninguna sesión de consejo debido a que personal del estado no puede asistir, ademas de constante aumento de casos de Covid-19, se seguira reprogramando </t>
  </si>
  <si>
    <t>En el año 2021 la Dirección de Desarrollo Económico Sustentable no fungio como principal operador del programa "Confio en ti" ya que se le dio  mayor prioridad de entrega de proyectos en Mobiliario y equipo a las dependencias: DIF, DAIM y Desarrollo Social, por lo que se canalizaron a las personas a dichas instituciones para llevar acabo su gestión.</t>
  </si>
  <si>
    <t>Se participó en una mesa de trabajo para la actualizacion del PMDUOET en conjunto con otras dircciones donde participó activamente tomando en cuenta los datos recabados sobre los principales atractivos y zonas potenciales de desarrollo turistico del municipio.</t>
  </si>
  <si>
    <t>Se participó en una mesa de trabajo para la actualizacion del PMDUOET en conjunto con otras dircciones donde participó activamente tomando en cuenta los datos recabados sobre los principales atractivos y zonas potenciales de desarrollo turistico del municipio. Se llevo acabo la actualización del inventario turistico de los principales atractivos culturales, patrimoniales y gastronomicos del municipio logrando un avance del 10%</t>
  </si>
  <si>
    <t>Como parte de la promoción del municipio se trabaja en colaboración con la dirección de desarrollo económico de Comonfort en el programa de fortalecimiento del trabajo artesanal a través del intercambio de artesanias locales con casa del artesano.</t>
  </si>
  <si>
    <t>Se llevo acabo la primer expo artesanal con la participación de 22 artesanos locales e invitados impulsando así la reactivación ecnomica del sector artesanal.</t>
  </si>
  <si>
    <t>Se realizó la gestión del proyecto productivo: ““Estética Alexis”” en la comunidad de san ramon, esto con la finalidad de hacerlo participe en el programa “yo emprendo” esperando obtener el apoyo requerido por los ciudadanos.</t>
  </si>
  <si>
    <t>Se realizó la gestión del proyecto productivo: ““Lovely Bets”” en cabecera municipal, esto con la finalidad de hacerlo participe en el programa “yo emprendo” esperando obtener el apoyo requerido por los ciudadanos.</t>
  </si>
  <si>
    <t>Se realizó la gestión del proyecto productivo: ““Estética Manríquez”” en la comunidad de san jose agua azul,  esto con la finalidad de hacerlo participe en el programa “yo emprendo” esperando obtener el apoyo requerido por los ciudadanos.</t>
  </si>
  <si>
    <t>Se llevo acabo la actualización del inventario turistico de los principales atractivos culturales, patrimoniales y gastronomicos del municipio logrando un avance del 20%, integrando ademas la actualización del padron de artesanos del muncipio así como datos estadisticos de la casa del artesano.</t>
  </si>
  <si>
    <t>Se llevo acabo la actualización del inventario turistico de los principales atractivos culturales, patrimoniales y gastronomicos del municipio logrando un avance del 10%, integrando ademas la actualización del padron de artesanos del muncipio así como datos estadisticos de la casa del artesano.</t>
  </si>
  <si>
    <t>El día 22 de agosto Se llevo a cabo una feria artesanal frente a presidencia municipal con la participación  de  un total de 21 expositores artesanos logrando una derrama económica de $10,940 y una afluencia de 200 personas.</t>
  </si>
  <si>
    <t xml:space="preserve">El día 18 de septiembre en coordinación con instituto de la juventud se gestionó el apoyo para la realización del expo artesanal “Consume Apaseo” donde participaron jóvenes emprendedores y casa del artesano registrando una derrama económica de $11,100 y afluencia de aproximadamente 180 personas.  </t>
  </si>
  <si>
    <t>Recibimos nuestro primer FAM TRIP de medios de comunicación procedentes de la ciudad de México implementando así la reactivación y promción del circuito del queso y por ende el municipio.</t>
  </si>
  <si>
    <t>Como parte de la promoción del municipio se participó en la rueda de prensa con el chef internacional y estrella michellin Graham Campbell quien relizaría un par de cenas de maridaje en conjunto con casa madero en la ciudad de celaya organizado por Canirac como parte de las act. de promoción con el consejo Laja-bajio y SECTUR.</t>
  </si>
  <si>
    <t>Se realizó el proyecto de señaletica turistica con la finalidad de generar una mejora de la imagen urbana del municipio, así mismo brindar al visitante una ubicación exacta de los sitios de interés para visitar, una señaletica inclusiva que este a servicio de todas personas de la localidad y de los visitantes. fortaleciendo así la cadena de valor y la oferta turistica del municipio.</t>
  </si>
  <si>
    <t>Se llevo a cabo la petición de un kiosko para adaptarlo como oficina de atención turística, anexando Propuesta y solicitud de aprobación para instalación de un Módulo de Atención Turística.</t>
  </si>
  <si>
    <t xml:space="preserve">Se realiza la entrega de actividades del COMUPASE en el mes de agosto
Presentación del proyecto “Unidos por nuestras Escuelas” al sector empresarial del 
municipio.
</t>
  </si>
  <si>
    <t>Se realizó una reunión con SECTUR estatal en formato digital acercamiento a los programas de capacitación con los prestadores de servicios.</t>
  </si>
  <si>
    <t>Como parte de las estrategias de posicionamiento del destino, así como la importancia de generar eventos turisticos apegados a la nueva normalidad, SECTUR nos compartió las estrategias que se realizaran a partir de ahora en todos los eventos próximos a realizarse en el municipio y en el estado.</t>
  </si>
  <si>
    <t>Se solicito a comunicación social la publicación del programa de capacitación a prestadores de servicios del mes agosto donde ofrecen diferentes cursos y talleres de capacitación, a demás se compartió dicha información a bolsa de empleo para su difusión.</t>
  </si>
  <si>
    <t>Se solicito a comunicación social la publicación del programa de capacitación a prestadores de servicios del mes septiembre donde ofrecen diferentes cursos y talleres de capacitación, a demás se compartió dicha información a bolsa de empleo para su difusión.</t>
  </si>
  <si>
    <t>Reunión en oficinas de León, Gto. con secretario de innovación por parte de la SEP se trataron temas de implementación la educación Dual en las empresas del municipio.</t>
  </si>
  <si>
    <t>Invitación: Donación CIAPEM, a travéz de los trabajos que realizamos con a liados de la industria en una constante búsqueda de beneficios para los gobiernos afiliados al CIAPEM en esta ocación hemos logrado gestioanar la donación de licencias perpetuas de NILO GPM y catalogo de trámites para los primeros 10 municipiosque les interese reducir sus costos admiistrativos en la implementación de trámites digitales hasta un 95%</t>
  </si>
  <si>
    <t>Invitación a participar en el segundo encuentro virtual de mejora regulatoria estrategias municipales para promover el crecimiento económico 2021,  el evento se llevara a cabo el dia 21 de junio a las 16:00 hrs.</t>
  </si>
  <si>
    <t xml:space="preserve">A través de la coordinación de Bolsa de Empleo se realizaron 50 reclutamientos y  se logró incorporar a 249 ciudadanos apaseenses en el ambito laboral, dichas contrataciones fueron hechas por las empresas: TOYOTETSU,OHTLI,ECOLAND,KTMEX, SPPAS,VUTEQ, TRUPPER, COOPEL,WITZENMAN, YAMADA VISTAMEX, LEONI, LEADEC,BOSCH, GKN Y YACHIYO. </t>
  </si>
  <si>
    <t xml:space="preserve">A través de la coordinación de Bolsa de Empleo se realizaron 41 reclutamientos y  se logró incorporar a 156 ciudadanos apaseenses en el ambito laboral, dichas contrataciones fueron hechas por las empresas: TOYOTETSU,OHTLI,ECOLAND,KTMEX, SPPAS,VUTEQ, TRUPPER, COOPEL,WITZENMAN, YAMADA VISTAMEX, LEONI, LEADEC,BOSCH, GKN Y YACHIYO. </t>
  </si>
  <si>
    <r>
      <t xml:space="preserve">A través de la coordinación de Bolsa de Empleo se realizó una  FERIA DE EMPLEO </t>
    </r>
    <r>
      <rPr>
        <b/>
        <sz val="10"/>
        <color theme="1"/>
        <rFont val="Century Gothic"/>
        <family val="2"/>
      </rPr>
      <t xml:space="preserve">"ENLACE LABORAL" </t>
    </r>
    <r>
      <rPr>
        <sz val="10"/>
        <color theme="1"/>
        <rFont val="Century Gothic"/>
        <family val="2"/>
      </rPr>
      <t>EL DIA 06 DE SEPETIEMBRE DEL 2021  FRENTE A PRESIDENSIA MUNICIPAL
EN LA CUAL HUBO UN REGISTRO DE 111 PERSONAS QUE ASISTIERON AL EVENTO.
 se realizaron 28 reclutamientos y  se logró incorporar a 86 ciudadanos apaseenses en el ambito laboral.</t>
    </r>
  </si>
  <si>
    <t>Con el proposito de contar con un diagnostico actualizado del estado que guarda la implementación de la politica de mejora regulatoria en los municipios de Guanajuato en el presente año, en especifico, de los sistemas de apertura rapida de Empresas (SARE), la lic Brenda Maldonado Calderon/jefe de análisis y estudios normativos de la Dirección de mejora regulatoria, solicitó enviarle evidencia de operación: -Manual de operación- diagrama de flujo-expedientes de permisos tramitados del presente año-fotografias recientes del módulo. (Abril)</t>
  </si>
  <si>
    <t>Reunión con miembros de asociación de Industriales y Atención Empresarial para gestionar una expo de Proveeduría en pro del desarrollo de la misma</t>
  </si>
  <si>
    <t>Reunión en planta Toyota tratando temas de proveeduría local, crear un proyecto que permita tener proveedores certificados bajo los estandares de Toyota.</t>
  </si>
  <si>
    <t>Se Brindó atención a empresa METALZA para su instalación en nuestro municipio.</t>
  </si>
  <si>
    <t>Se brindó apoyo a la empresa ECOLAND para realizar reclutamiento en las instalaciones de ASEZI</t>
  </si>
  <si>
    <t>Reunión con director general de carreteras estatales , ASEZI y el centro de atención empresarial para atender las necesidades en las vías de comunicación del poligono 4 respecto a la logística vehicular.</t>
  </si>
  <si>
    <t>Registro de usuarios en el portal observatorio.org.mx y se enviaron los oficios de participación en el que el sujeto obligado manifiesta su interés por participar en el Indicador, para la creación de usuario y contraseña, así como la designación del servidor público responsable de responder el cuestionario (Autoridad o Encargado de Mejora Regulatoria).  Arranque del IENMR y primer levantamiento de información
En esta etapa las Autoridades y Encargados de Mejora Regulatoria responderán el cuestionario y adjuntarán la evidencia en el portal</t>
  </si>
  <si>
    <t>Se hizo en entrega del reporte trimestral de los negocios registrados por el SARE durante los meses julio, agosto y septiembre del 2021, enviado a la SDES por conducto de la Dirección de Mejora Regulatoria. Y a la CONAMER para su validación.</t>
  </si>
  <si>
    <t xml:space="preserve">Para poder considerar la implementación del Internet Gratuito en el 
Mercado San Juan, entre otras cosas se pide tener más apertura de locales comerciales 
con la finalidad de tener un comercio más activo y versátil dentro de este Centro de Abasto 
Social con la finalidad de hacerlo más atractivo a la población, aunado a esto de momento 
no se cuenta con recurso para la implementación de Internet en ambos Mercados.
</t>
  </si>
  <si>
    <t xml:space="preserve">Se envió oficio a la Lic. Mónica Godoy Arias Coordinadora de 
Atención a Centros de Abasto Social para ver la posibilidad de 
implementar el Internet Gratuito en los dos Mercados que se 
tienen en el Municipio que son el Antonio Plaza y el San Juan, 
el primero para darle un plus a la visita de los ciudadanos que 
acuden a realizar su compras y consumir alimentos. De igual forma se envío correo con oficio al Llc. Ernesto Vega Morales, Ejecutivo de Cuentas 
Gobierno de la empresa MetroCarrier, con la finalidad de que nos orienten sobre la posibilidad de 
llevar a cabo la implementación de este servicio primeramente, con un análisis y cotización en cuanto 
a las necesidades de infraestructura en cada uno de los Mercados.
</t>
  </si>
  <si>
    <t>El día 18 de Noviembre Se llevo Acabo la Sesión para la Reinstalación del Consejo de Mejora Regulatoria donde se entregaron los nombramientos a los nuevos integrantes y se designo como nuevo presidente Ejecutivo a Victor Manuel Macías Paredes</t>
  </si>
  <si>
    <t>Meta Terminada</t>
  </si>
  <si>
    <t>Se Convocó a una mesa de trabajo a las direcciones de Ecología, Desarrollo Urbano, Fiscalización y Protección Civil llevada a cabo el día 28 de Octubre para informarles el proceso que se deberá llevar a cabo para la Recertificación del SARE (Sistema de Apertura Rápida de Empresas).</t>
  </si>
  <si>
    <t xml:space="preserve">Se llevaron a cabo 3 mesas de trabajo con la comisión de Reglamentos para la revisión de los 19 reglamentos elaborados por las consultorías externas, mismos que fueron enviados a sus respectivas áreas para solventar observaciones para así poder pasarlos a dictamen y posteriormente a sesión del H. Ayuntamiento para su aprobación.
-Se llevaron a cabo mesas de trabajo en coordinación con la Comisión de Reglamentos para solventar y afinar detalles del Reglamento de Turismo mismo que se envió a jurídico para su dictamen 13/oct/2021, el día 9/Nov. Se recibió el dictamen y se esta programado pasar el reglamento en la próxima sesión del H. Ayuntamiento para su aprobación.
</t>
  </si>
  <si>
    <t xml:space="preserve">Se asistió a la entrega regional del equipamiento del programa “En marcha” siendo sede el Municipio de Comonfort, dicho programa benefició a 11 mujeres Apaseenses a quienes se les proporciono su acta de entrega del bien (Carrito de Tacos) a través de las modalidades “Emprende Mujer y “Emprende Municipios”. </t>
  </si>
  <si>
    <t xml:space="preserve">El dia 20 de Diciembre se llevo a cabo la primer sesión del Consejo de M.R dónde se presento a los integrantes el plan de trabajo de MR asi como la Agenda Regulatoria para la aprobación de los Reglamentos que se tienen pendientes entre los cuales se esta priorizando el de Turismo y Acceso a la Información </t>
  </si>
  <si>
    <t>En espera de Replicas del Cuestionario Aplicado</t>
  </si>
  <si>
    <t>El día 9 de Diciembre se llevó acabo la capacitación de Trámites y Servicios para los directores y enlaces de todas las dependencias de la Administración Pública con la finalidad de darles a conocer el proceso de dicho instrumento. Asi mismo los dias 14 y 16 de diciembre se participó en la Capacitación de la Plataforma Digital Gto impartida por la Dirección de Mejora Regulatoria del Estado llevada a cabo en el Municipio de Celaya.</t>
  </si>
  <si>
    <t xml:space="preserve">
El día 14 de Diciembre se llevo a cabo una reunión con la mesa directiva de la Central de Abastos para tratar temas de seguridad y limpieza de sus instalaciones
Se asistió a reunión con la Mesa Directiva del Mercado San Juan para tratar temas del funcionamiento del mismo, así como, escuchar sus necesidades y buscar solventarlas. 15/12/2021
</t>
  </si>
  <si>
    <r>
      <rPr>
        <b/>
        <sz val="10"/>
        <color theme="1"/>
        <rFont val="Century Gothic"/>
        <family val="2"/>
      </rPr>
      <t>30/Nov/2021</t>
    </r>
    <r>
      <rPr>
        <sz val="10"/>
        <color theme="1"/>
        <rFont val="Century Gothic"/>
        <family val="2"/>
      </rPr>
      <t xml:space="preserve">                      Se asistió a la entrega regional del equipamiento del programa “Mi Plaza” siendo sede el Municipio de Comonfort, dicho programa benefició a 22 comerciantes entre ellos 18 locatarios del mercado San Juan y 4 tianguistas de la Comunidad de San José Agua Azul, mismos que recibieron sus actas de entrega por parte de la dirección de Centros de Abastos Social. </t>
    </r>
  </si>
  <si>
    <t>A través de mesas de trabajo por parte de la comisión de Reglamentos, el director de Desarrollo Económico y el Coordinador de Mejora Regulatoria se solventaron observaciones a detalle de la propuesta del Reglamento de Turismo mismo que se envió a el área de jurídico para obtener el dictamen favorable 13/10/2021.</t>
  </si>
  <si>
    <t xml:space="preserve">el día 28 de octubre se llevó a cabo un taller de “Cultura Turística” impartido por personal de SECTUR al cual asistieron 20 prestadores de servicios de diferentes giros. Lo anterior con la finalidad de fomentar la participación en los diferentes cursos que ofrece la Secretaria Turismo del Estado para incrementar la profesionalización de los prestadores de servicios turísticos de nuestro municipio.
</t>
  </si>
  <si>
    <t xml:space="preserve">El día 15 de Diciembre Se llevo a cabo la 2da mesa de trabajo PROSARE, se presentaron 40 giros adicionales por parte de la Dirección de Desarrollo Urbano además se habló de la recaudación de ingresos del municipio como medida necesaria para elevar el nivel de establecimientos incorporados a la formalidad. </t>
  </si>
  <si>
    <t>Se llevaron a cabo 7 Reclutamientos de las empresas: WORDFORCE, OHTLI, QUALITY SOLUTIONS, PENSKE, TARIMAS Y CONTENEDORES, REHAU, LEADEC, KTMEX, PROTEINAS Y OLEICOS, YACHIYO, SODEXO, SINERGIA, METAL ONE, OUTHELPING,  AURRERA. obteniendo un total de 74 personas contratadas. Ademas se integro la coordinación de Vinculación Laboral al Proyecto "Jovenes Construyendo el Futuro" el cual arrancara a incios del año entrante (2022)</t>
  </si>
  <si>
    <t>Se llevaron a cabo 15 Reclutamientos de las empresas: WORDFORCE, OHTLI, QUALITY SOLUTIONS, PENSKE, TARIMAS Y CONTENEDORES, REHAU, LEADEC, KTMEX, PROTEINAS Y OLEICOS, YACHIYO, SODEXO, SINERGIA, METAL ONE, OUTHELPING,  AURRERA.obteniendo un total de 120 personas contratadas.</t>
  </si>
  <si>
    <t>Se llevaron a cabo 55 Reclutamientos de las empresas: WORDFORCE, OHTLI, QUALITY SOLUTIONS, PENSKE, TARIMAS Y CONTENEDORES, REHAU, LEADEC, KTMEX, PROTEINAS Y OLEICOS, YACHIYO, SODEXO, SINERGIA, METAL ONE, OUTHELPING, QUALITY SOLUTIONS, STANDARD PROFIL, ILPEA, VISTAMEX, TRUPPER, YUTAKA. obteniendo un total de 327 personas contratadas.</t>
  </si>
  <si>
    <r>
      <t xml:space="preserve">Se brindo asesoria a 3 ciudadanos interesados en solicitar crédito para sus negocios a través de Fondos Guanajuato. Se realizó una reunión con el Lic. De Fondos Guanajuato para capacitar al personal de la dirección en los diferentes tipos de créditos que se manejan, además de presentar como propuesta la instalación de una ventanilla para promoción y gestión de los créditos en el Municipio. </t>
    </r>
    <r>
      <rPr>
        <b/>
        <sz val="10"/>
        <color theme="1"/>
        <rFont val="Century Gothic"/>
        <family val="2"/>
      </rPr>
      <t>22/Nov/21</t>
    </r>
  </si>
  <si>
    <t xml:space="preserve">Se brindo asesoria a 6 ciudadanos interesados en solicitar crédito para sus negocios a través de Fondos Guanajuato. El día 7 de diciembre se convocó a personal de la oficina de rentas del municipio para brindar una capacitación al personal de la direccione, artesanos y algunos comerciantes para conocer el proceso que debe llevarse a cabo para la Inscripción al SAT, así como sus beneficios.
-El día 17 de diciembre Se llevo a cabo una reunión con los comerciantes pertenecientes al Mercado Antonio Plaza esto, con la finalidad de darles a conocer los créditos que ofrece Fondos Gto a las asociaciones, posteriormente se le dio seguimiento a esta reunión procediendo al llenado de los formatos de solicitud el día 21 y 22 de diciembre.
</t>
  </si>
  <si>
    <t xml:space="preserve">DESCRIPCION DE ACTIVIDADES 4TO TRIMESTRE </t>
  </si>
  <si>
    <t>Programa Operativo Anual 2021 4TO Trimestre</t>
  </si>
  <si>
    <t xml:space="preserve">Auxiliar Administrativo "D" </t>
  </si>
  <si>
    <t xml:space="preserve">Subdirección de Fomento al Empleo y Generación de Negocios. - Auxiliar Administrativo "C" (Pablo Muñez Ledo Rodriguez) </t>
  </si>
  <si>
    <t xml:space="preserve">Coordinación de bolsa de empleo. </t>
  </si>
  <si>
    <t xml:space="preserve">Coordinador de Proyectos Productivos- (Kenia Abigail Sánchez Hernández) Auxiliar Administrativo "E" </t>
  </si>
  <si>
    <t>Subdirección de Fomento al Empleo y Generación de Negocios. - Auxiliar Administrativo "C" (Pablo Muñez Ledo Rodriguez)</t>
  </si>
  <si>
    <t xml:space="preserve">Coordinación de Bolsa de Empleo, Auxiliar Administrativo "D" </t>
  </si>
  <si>
    <t>Se llevo a cabo la convocatoria a jovenes apaseenses a ser parte del proyecto "Jovenes Construyendo el Futuro" que tiene por objetivo capacitarlos en el ambito Laboral mientras reciben una beca por parte de la Secretaria del Trabajo y Prevencion Social. (STPS)</t>
  </si>
  <si>
    <t>Se realizó la gestión del proyecto productivo: “Taquería la Pasadita”, y “Tamales el Tío Pit”, esto con la finalidad de hacerlo participe en el programa “yo emprendo” esperando obtener el apoyo requerido por los ciudadanos.</t>
  </si>
  <si>
    <t xml:space="preserve">Se aperturo el banco de Proyectos que consiste en recibir documentación y armar expedientes de posibles candidatos a recibir apoyo de equipamiento a sus negoviod a través del programa "Confio en ti", “Cafetería Sierra”, “Tacos Don Pepe”,  entre otros. Se envió oficio por correo para solicitar una cita con el Director de Articulación Regional VI Secretaria de Desarrollo Social y Humano con la finalidad de tratar temas de Colaboración entre los Centros Impulso Social </t>
  </si>
  <si>
    <t xml:space="preserve">Se realizó la gestión del proyecto productivo: “Estética Holly”-Se participó en una mesa de trabajo para nutrir el Programa de Gobierno. Se llevo a cabo una mesa de trabajo con personal de la Dirección de Desarrollo Económico de Celaya con la finalidad de intercambiar líneas de acción, objetivos y estrategias para así llegar a concretar la elaboración y firma de un Convenio de Colaboración entre ambos Municipios.
-Se realizó la elaboración de un Comodato para la asignación de kioskos a ciudadanos que lo soliciten, derivado de esto, se realizó la entrega de 1 kiosko al CAISES del Municipio para darle uso en sus instalaciones
</t>
  </si>
  <si>
    <t xml:space="preserve">Se llevó a cabo una mesa de trabajo con las Direcciones CMAPA, Catastro, Tesorería, Desarrollo Urbano, IMPLADEAG, Ecología y Protección Civil con la finalidad de dar arranque a la funcionalidad del Centro de Atención Empresarial… 23/Nov/2021 se recibió en nuestras instalaciones a representantes de CANACINTRA Celaya para la presentación de sus servicios, temas de colaboración a través de la creación de un convenio, así como la incorporación del SIEM en el catálogo de trámites y servicios del área.
-El día 24/Nov/2021 se visitaron las instalaciones del centro de atención Empresarial de Celaya donde se intercambiaron estrategias y buenas practicas entre Municipios </t>
  </si>
  <si>
    <t>Visita a empresa EUROCAST para la presentación del plan de trabajo 2021-2024 para el sector empresarial, así como convocarlos a trabajar en conjunto empresa-Municipio.02/Dic/2021
-Reunión con gerentes y RH de las empresas establecidas en el parque Colinas de Apaseo teniendo como cede la empresa SARRELMEX, esto con la finalidad de llevar a cabo la presentación del plan de trabajo 2021-2024 para el sector empresarial, así como convocarlos a trabajar en conjunto empresa-Municipio. 09/Dic/2021... el día 22/Dic/2021 los recibimos en nuestra oficina para realizar una mesa de trabajo para la elaboración de un convenio entre municipios.
-Se realizó la promoción e inscripción al sector empresarial del municipio al proyector “Jóvenes Construyendo el Futuro” mismo que apertura la Secretaria del Trabajo y Prevención Social (STPS) 
Se llevo a cabo el envío de oficios de solicitud de apoyo al sector empresarial del Municipio para la recaudación de juguetes a través del proyecto “El Juguetón” que realiza DIF anualmente. 30/Dic/2021</t>
  </si>
  <si>
    <t>Se realizo una capacitación dirigida a los prestadores de servicios denominado “Anfitrión Turístico” que le proporciona al personal de primer contacto las herramientas necesarias para atender al local y al visitante con un servicio de calidad y calidez que denoten las bondades de nuestra gente. Al mismo tiempo se hizo la entrega de equipamiento a través KITS sanitizantes para que puedan cumplir con los protocolos necesarios ante la pandemia que enfrentamos. A dicha capacitación participaron 50 prestadores de servicios y artesanos</t>
  </si>
  <si>
    <t xml:space="preserve">Como parte de la promoción del Municipio, se llevó a cabo la presentación y reactivación de este producto turístico a las autoridades Municipales, para contar con su respaldo para su reactivación. </t>
  </si>
  <si>
    <t xml:space="preserve">Se realizo una mesa de trabajo entre las Direcciones Municipales de Obra Pública y Desarrollo Económico para trabajar los proyectos de infraestructura turística que atañen al programa de desarrollo turístico Municipal, que sirvan como parte de la infraestructura de la localidad y al mismo tiempo sean punto de promoción y referencia de los atractivos de nuestra localidad. Y así generar el proyecto para SECTUR y solicitar su apoyo. </t>
  </si>
  <si>
    <t xml:space="preserve">Se realizo una mesa de trabajo con personal de la SEDESHU de Gobierno del Estado, Secretaria del H. Ayuntamiento, DES y DDS del Municipio, con la finalidad de darle revisión a las carpetas de Comunidad Indígena propuestas ante esta secretaria para su reconocimiento y continuar con el proceso de Reconocimiento de Comunidad Indígena, dicho programa se busca fortalecer y reconocer la identidad de nuestros pueblos originarios. Y al mismo tiempo se logra la actualización del registro digital de los principales atractivos de nuestro Municipio.  </t>
  </si>
  <si>
    <t>El día 28 de octubre se llevo acabo una reunión con integrantes de casa del artesano con la finalidad de presentarles el nuevo programa de trabajo, así como tratar temas de apoyos y propuestas de reubicación de la Casa del Artesano.</t>
  </si>
  <si>
    <t>Se llevo a cabo una reunión con personal de DIF, Gerontológico, Instituto de la Mujer y Casa de la cultura para presentar el programa de turismo inclusivo y darle continuidad….</t>
  </si>
  <si>
    <t>Se realizo una mesa de trabajo entre las Direcciones de Desarrollo Económico del Municipio de Apaseo el Grande y Apaseo el Alto para generar un convenio de colaboración regional que nos permita generar polos de atracción turística y de capacitación para nuestros prestadores de servicios, así como para nuestros artesanos. Impulsando el desarrollo Económico de nuestros Municipios.... Se realizo una capacitación en coordinación con personal del SAT para acercar a la formalidad a los prestadores de servicios turísticos del Municipio así como a los artesanos para que puedan profesionalizarse y así mismo poder acceder a los apoyos municipales y estatales de equipamiento.... Se realizo una mesa de trabajo para la formulación del programa de gobierno enfocado a los ejes nacionales, estatales y municipales que permitan el desarrollo y proyección de la actividad turística y el desarrollo económico de nuestro municipio... Se realizo una mesa de trabajo entre las Direcciones de Desarrollo Económico del Municipio de Apaseo el Grande y Celaya para generar un convenio de colaboración regional que nos permita generar polos de atracción turística... Se realizo una mesa de trabajo entre los Municipios que integramos el Consejo de Turismo Laja-Bajio para generar proyectos y estrategias de colaboración regional</t>
  </si>
  <si>
    <t xml:space="preserve">Como parte de las actividades de vinculación con secretaria de turismo se entrego equipamiento a prestadores de turismo a través de su kit sanitizante totalmente gratuito para que puedan implementar las medidas necesarias ante la pandemia que nos atañe actualmente. </t>
  </si>
  <si>
    <t>Total trimestre: 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</si>
</sst>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7" x14ac:knownFonts="1">
    <font>
      <sz val="11"/>
      <color theme="1"/>
      <name val="Arial"/>
    </font>
    <font>
      <sz val="11"/>
      <color theme="1"/>
      <name val="Calibri"/>
      <family val="2"/>
      <scheme val="minor"/>
    </font>
    <font>
      <sz val="11"/>
      <color theme="1"/>
      <name val="Calibri"/>
      <family val="2"/>
    </font>
    <font>
      <sz val="36"/>
      <color theme="0"/>
      <name val="Calibri"/>
      <family val="2"/>
    </font>
    <font>
      <sz val="36"/>
      <color theme="1"/>
      <name val="Calibri"/>
      <family val="2"/>
    </font>
    <font>
      <b/>
      <sz val="30"/>
      <color rgb="FFFFFFFF"/>
      <name val="Arial"/>
      <family val="2"/>
    </font>
    <font>
      <b/>
      <sz val="20"/>
      <color rgb="FFFFFFFF"/>
      <name val="Arial"/>
      <family val="2"/>
    </font>
    <font>
      <sz val="11"/>
      <name val="Arial"/>
      <family val="2"/>
    </font>
    <font>
      <b/>
      <sz val="11"/>
      <color theme="1"/>
      <name val="Calibri"/>
      <family val="2"/>
    </font>
    <font>
      <sz val="26"/>
      <color theme="0"/>
      <name val="Calibri"/>
      <family val="2"/>
    </font>
    <font>
      <b/>
      <sz val="8"/>
      <color rgb="FFFFFFFF"/>
      <name val="Arial"/>
      <family val="2"/>
    </font>
    <font>
      <b/>
      <sz val="9"/>
      <color theme="1"/>
      <name val="Arial"/>
      <family val="2"/>
    </font>
    <font>
      <b/>
      <sz val="9"/>
      <color rgb="FF000000"/>
      <name val="Arial"/>
      <family val="2"/>
    </font>
    <font>
      <sz val="12"/>
      <color theme="0"/>
      <name val="Calibri"/>
      <family val="2"/>
    </font>
    <font>
      <b/>
      <sz val="8"/>
      <color theme="1"/>
      <name val="Arial"/>
      <family val="2"/>
    </font>
    <font>
      <b/>
      <sz val="8"/>
      <color rgb="FF000000"/>
      <name val="Arial"/>
      <family val="2"/>
    </font>
    <font>
      <sz val="10"/>
      <color rgb="FF000000"/>
      <name val="Century Gothic"/>
      <family val="2"/>
    </font>
    <font>
      <sz val="10"/>
      <color theme="1"/>
      <name val="Century Gothic"/>
      <family val="2"/>
    </font>
    <font>
      <b/>
      <sz val="10"/>
      <color theme="1"/>
      <name val="Century Gothic"/>
      <family val="2"/>
    </font>
    <font>
      <sz val="9"/>
      <color theme="1"/>
      <name val="Century Gothic"/>
      <family val="2"/>
    </font>
    <font>
      <b/>
      <sz val="30"/>
      <color theme="0"/>
      <name val="Calibri"/>
      <family val="2"/>
    </font>
    <font>
      <sz val="11"/>
      <color theme="0"/>
      <name val="Calibri"/>
      <family val="2"/>
    </font>
    <font>
      <b/>
      <sz val="9"/>
      <color theme="1"/>
      <name val="Calibri"/>
      <family val="2"/>
    </font>
    <font>
      <b/>
      <sz val="8"/>
      <color theme="1"/>
      <name val="Calibri"/>
      <family val="2"/>
    </font>
    <font>
      <b/>
      <sz val="8"/>
      <color theme="1"/>
      <name val="Arial"/>
      <family val="2"/>
    </font>
    <font>
      <sz val="10"/>
      <color theme="1"/>
      <name val="Century Gothic"/>
      <family val="2"/>
    </font>
    <font>
      <sz val="10"/>
      <color rgb="FF000000"/>
      <name val="Century Gothic"/>
      <family val="2"/>
    </font>
    <font>
      <sz val="8"/>
      <name val="Arial"/>
      <family val="2"/>
    </font>
    <font>
      <sz val="10"/>
      <name val="Arial"/>
      <family val="2"/>
    </font>
    <font>
      <sz val="11"/>
      <color rgb="FF000000"/>
      <name val="Arial"/>
      <family val="2"/>
    </font>
    <font>
      <sz val="10"/>
      <color rgb="FF000000"/>
      <name val="Century Gothic"/>
      <family val="2"/>
    </font>
    <font>
      <sz val="10"/>
      <color theme="1"/>
      <name val="Century Gothic"/>
      <family val="2"/>
    </font>
    <font>
      <sz val="11"/>
      <color theme="1"/>
      <name val="Arial"/>
      <family val="2"/>
    </font>
    <font>
      <sz val="11"/>
      <color theme="1"/>
      <name val="Arial"/>
      <family val="2"/>
    </font>
    <font>
      <b/>
      <sz val="8"/>
      <name val="Arial"/>
      <family val="2"/>
    </font>
    <font>
      <b/>
      <sz val="10"/>
      <color rgb="FFFF0000"/>
      <name val="Century Gothic"/>
      <family val="2"/>
    </font>
    <font>
      <b/>
      <sz val="11"/>
      <color theme="1"/>
      <name val="Arial"/>
      <family val="2"/>
    </font>
  </fonts>
  <fills count="42">
    <fill>
      <patternFill patternType="none"/>
    </fill>
    <fill>
      <patternFill patternType="gray125"/>
    </fill>
    <fill>
      <patternFill patternType="solid">
        <fgColor theme="1"/>
        <bgColor theme="1"/>
      </patternFill>
    </fill>
    <fill>
      <patternFill patternType="solid">
        <fgColor rgb="FF9BBB59"/>
        <bgColor rgb="FF9BBB59"/>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76923C"/>
        <bgColor rgb="FF76923C"/>
      </patternFill>
    </fill>
    <fill>
      <patternFill patternType="solid">
        <fgColor rgb="FFC2D69B"/>
        <bgColor rgb="FFC2D69B"/>
      </patternFill>
    </fill>
    <fill>
      <patternFill patternType="solid">
        <fgColor rgb="FFEAF1DD"/>
        <bgColor rgb="FFEAF1DD"/>
      </patternFill>
    </fill>
    <fill>
      <patternFill patternType="solid">
        <fgColor theme="0"/>
        <bgColor theme="0"/>
      </patternFill>
    </fill>
    <fill>
      <patternFill patternType="solid">
        <fgColor rgb="FF938953"/>
        <bgColor rgb="FF938953"/>
      </patternFill>
    </fill>
    <fill>
      <patternFill patternType="solid">
        <fgColor rgb="FFC4BD97"/>
        <bgColor rgb="FFC4BD97"/>
      </patternFill>
    </fill>
    <fill>
      <patternFill patternType="solid">
        <fgColor rgb="FFA5A5A5"/>
        <bgColor rgb="FFA5A5A5"/>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rgb="FFFFFF00"/>
      </patternFill>
    </fill>
    <fill>
      <patternFill patternType="solid">
        <fgColor theme="6" tint="0.39997558519241921"/>
        <bgColor rgb="FF76923C"/>
      </patternFill>
    </fill>
    <fill>
      <patternFill patternType="solid">
        <fgColor theme="0"/>
        <bgColor rgb="FFC2D69B"/>
      </patternFill>
    </fill>
    <fill>
      <patternFill patternType="solid">
        <fgColor theme="0"/>
        <bgColor rgb="FF76923C"/>
      </patternFill>
    </fill>
    <fill>
      <patternFill patternType="solid">
        <fgColor theme="0"/>
        <bgColor rgb="FFFFFF00"/>
      </patternFill>
    </fill>
    <fill>
      <patternFill patternType="solid">
        <fgColor rgb="FFFF0000"/>
        <bgColor rgb="FFEAF1DD"/>
      </patternFill>
    </fill>
    <fill>
      <patternFill patternType="solid">
        <fgColor theme="0"/>
        <bgColor rgb="FFEAF1DD"/>
      </patternFill>
    </fill>
    <fill>
      <patternFill patternType="solid">
        <fgColor theme="6" tint="0.79998168889431442"/>
        <bgColor rgb="FFEAF1DD"/>
      </patternFill>
    </fill>
    <fill>
      <patternFill patternType="solid">
        <fgColor theme="6" tint="0.79998168889431442"/>
        <bgColor theme="0"/>
      </patternFill>
    </fill>
    <fill>
      <patternFill patternType="solid">
        <fgColor rgb="FFFF0000"/>
        <bgColor indexed="64"/>
      </patternFill>
    </fill>
    <fill>
      <patternFill patternType="solid">
        <fgColor rgb="FFFFFF00"/>
        <bgColor indexed="64"/>
      </patternFill>
    </fill>
    <fill>
      <patternFill patternType="solid">
        <fgColor theme="2"/>
        <bgColor rgb="FFFFFF00"/>
      </patternFill>
    </fill>
    <fill>
      <patternFill patternType="solid">
        <fgColor theme="0"/>
        <bgColor rgb="FFFF9900"/>
      </patternFill>
    </fill>
    <fill>
      <patternFill patternType="solid">
        <fgColor theme="6" tint="0.79998168889431442"/>
        <bgColor rgb="FF76923C"/>
      </patternFill>
    </fill>
    <fill>
      <patternFill patternType="solid">
        <fgColor theme="6" tint="0.39997558519241921"/>
        <bgColor rgb="FFC2D69B"/>
      </patternFill>
    </fill>
    <fill>
      <patternFill patternType="solid">
        <fgColor theme="6" tint="0.79998168889431442"/>
        <bgColor rgb="FFC2D69B"/>
      </patternFill>
    </fill>
    <fill>
      <patternFill patternType="solid">
        <fgColor theme="0" tint="-4.9989318521683403E-2"/>
        <bgColor indexed="64"/>
      </patternFill>
    </fill>
    <fill>
      <patternFill patternType="solid">
        <fgColor theme="6" tint="-0.249977111117893"/>
        <bgColor rgb="FFC2D69B"/>
      </patternFill>
    </fill>
    <fill>
      <patternFill patternType="solid">
        <fgColor rgb="FFFFFF00"/>
        <bgColor rgb="FFEAF1DD"/>
      </patternFill>
    </fill>
    <fill>
      <patternFill patternType="solid">
        <fgColor rgb="FF00B050"/>
        <bgColor indexed="64"/>
      </patternFill>
    </fill>
    <fill>
      <patternFill patternType="solid">
        <fgColor rgb="FF00B050"/>
        <bgColor rgb="FFEAF1DD"/>
      </patternFill>
    </fill>
    <fill>
      <patternFill patternType="solid">
        <fgColor rgb="FFFFFF00"/>
        <bgColor rgb="FFFF0000"/>
      </patternFill>
    </fill>
    <fill>
      <patternFill patternType="solid">
        <fgColor rgb="FF00B050"/>
        <bgColor rgb="FFFFFF00"/>
      </patternFill>
    </fill>
    <fill>
      <patternFill patternType="solid">
        <fgColor rgb="FF00B050"/>
        <bgColor rgb="FFFF0000"/>
      </patternFill>
    </fill>
  </fills>
  <borders count="4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1" fillId="0" borderId="19"/>
    <xf numFmtId="44" fontId="1" fillId="0" borderId="19" applyFont="0" applyFill="0" applyBorder="0" applyAlignment="0" applyProtection="0"/>
    <xf numFmtId="0" fontId="28" fillId="0" borderId="19"/>
    <xf numFmtId="0" fontId="29" fillId="0" borderId="19"/>
    <xf numFmtId="44" fontId="32" fillId="0" borderId="0" applyFont="0" applyFill="0" applyBorder="0" applyAlignment="0" applyProtection="0"/>
    <xf numFmtId="9" fontId="33" fillId="0" borderId="0" applyFont="0" applyFill="0" applyBorder="0" applyAlignment="0" applyProtection="0"/>
  </cellStyleXfs>
  <cellXfs count="315">
    <xf numFmtId="0" fontId="0" fillId="0" borderId="0" xfId="0" applyFont="1" applyAlignment="1"/>
    <xf numFmtId="0" fontId="2" fillId="2" borderId="1" xfId="0" applyFont="1" applyFill="1" applyBorder="1"/>
    <xf numFmtId="0" fontId="2" fillId="2" borderId="2" xfId="0" applyFont="1" applyFill="1" applyBorder="1" applyAlignment="1">
      <alignment horizontal="center" vertical="center"/>
    </xf>
    <xf numFmtId="0" fontId="4" fillId="2" borderId="1" xfId="0" applyFont="1" applyFill="1" applyBorder="1"/>
    <xf numFmtId="0" fontId="4" fillId="2" borderId="1" xfId="0" applyFont="1" applyFill="1" applyBorder="1" applyAlignment="1">
      <alignment vertical="top"/>
    </xf>
    <xf numFmtId="0" fontId="5" fillId="2" borderId="1" xfId="0" applyFont="1" applyFill="1" applyBorder="1" applyAlignment="1">
      <alignment horizontal="center" vertical="center" wrapText="1"/>
    </xf>
    <xf numFmtId="0" fontId="8" fillId="2" borderId="1" xfId="0" applyFont="1" applyFill="1" applyBorder="1"/>
    <xf numFmtId="0" fontId="9" fillId="2" borderId="1" xfId="0" applyFont="1" applyFill="1" applyBorder="1" applyAlignment="1">
      <alignment horizontal="center" vertical="center"/>
    </xf>
    <xf numFmtId="0" fontId="9" fillId="2" borderId="1" xfId="0" applyFont="1" applyFill="1" applyBorder="1" applyAlignment="1">
      <alignment horizont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wrapText="1"/>
    </xf>
    <xf numFmtId="0" fontId="9" fillId="2" borderId="1" xfId="0" applyFont="1" applyFill="1" applyBorder="1"/>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center" wrapText="1"/>
    </xf>
    <xf numFmtId="0" fontId="11" fillId="4" borderId="8" xfId="0" applyFont="1" applyFill="1" applyBorder="1" applyAlignment="1">
      <alignment horizontal="right" vertical="center" wrapText="1"/>
    </xf>
    <xf numFmtId="0" fontId="12" fillId="0" borderId="9" xfId="0" applyFont="1" applyBorder="1" applyAlignment="1">
      <alignment horizontal="center" vertical="center"/>
    </xf>
    <xf numFmtId="0" fontId="12" fillId="0" borderId="9" xfId="0" applyFont="1" applyBorder="1" applyAlignment="1">
      <alignment horizontal="center" vertical="center"/>
    </xf>
    <xf numFmtId="0" fontId="11" fillId="5" borderId="8" xfId="0" applyFont="1" applyFill="1" applyBorder="1" applyAlignment="1">
      <alignment horizontal="right"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xf>
    <xf numFmtId="0" fontId="11" fillId="6" borderId="11" xfId="0" applyFont="1" applyFill="1" applyBorder="1" applyAlignment="1">
      <alignment horizontal="right" vertical="center" wrapText="1"/>
    </xf>
    <xf numFmtId="0" fontId="12" fillId="0" borderId="12" xfId="0" applyFont="1" applyBorder="1" applyAlignment="1">
      <alignment horizontal="center" vertical="center"/>
    </xf>
    <xf numFmtId="0" fontId="14" fillId="7" borderId="13" xfId="0" applyFont="1" applyFill="1" applyBorder="1" applyAlignment="1">
      <alignment horizontal="center" vertical="center"/>
    </xf>
    <xf numFmtId="0" fontId="14" fillId="8" borderId="2"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3" xfId="0" applyFont="1" applyFill="1" applyBorder="1" applyAlignment="1">
      <alignment horizontal="center" vertical="center"/>
    </xf>
    <xf numFmtId="0" fontId="14" fillId="8" borderId="15" xfId="0" applyFont="1" applyFill="1" applyBorder="1" applyAlignment="1">
      <alignment horizontal="center" vertical="center" wrapText="1"/>
    </xf>
    <xf numFmtId="0" fontId="14" fillId="7" borderId="16"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7" borderId="17" xfId="0" applyFont="1" applyFill="1" applyBorder="1" applyAlignment="1">
      <alignment vertical="center" wrapText="1"/>
    </xf>
    <xf numFmtId="0" fontId="15" fillId="7" borderId="18" xfId="0" applyFont="1" applyFill="1" applyBorder="1" applyAlignment="1">
      <alignment vertical="center" wrapText="1"/>
    </xf>
    <xf numFmtId="0" fontId="16" fillId="9" borderId="2" xfId="0" applyFont="1" applyFill="1" applyBorder="1" applyAlignment="1">
      <alignment horizontal="center" vertical="center"/>
    </xf>
    <xf numFmtId="0" fontId="16" fillId="0" borderId="2" xfId="0" applyFont="1" applyBorder="1" applyAlignment="1">
      <alignment horizontal="center" vertical="center" wrapText="1"/>
    </xf>
    <xf numFmtId="0" fontId="17" fillId="9" borderId="2" xfId="0" applyFont="1" applyFill="1" applyBorder="1" applyAlignment="1">
      <alignment horizontal="center" vertical="center"/>
    </xf>
    <xf numFmtId="0" fontId="17" fillId="9"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9" borderId="2" xfId="0" applyFont="1" applyFill="1" applyBorder="1" applyAlignment="1">
      <alignment horizontal="left" vertical="center" wrapText="1"/>
    </xf>
    <xf numFmtId="0" fontId="17" fillId="10" borderId="2" xfId="0" applyFont="1" applyFill="1" applyBorder="1" applyAlignment="1">
      <alignment horizontal="center" vertical="center"/>
    </xf>
    <xf numFmtId="0" fontId="18" fillId="0" borderId="2" xfId="0" applyFont="1" applyBorder="1" applyAlignment="1">
      <alignment horizontal="center" vertical="center"/>
    </xf>
    <xf numFmtId="0" fontId="17"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3" fillId="2" borderId="1" xfId="0" applyFont="1" applyFill="1" applyBorder="1"/>
    <xf numFmtId="0" fontId="21" fillId="2" borderId="1" xfId="0" applyFont="1" applyFill="1" applyBorder="1"/>
    <xf numFmtId="0" fontId="11" fillId="6" borderId="21" xfId="0" applyFont="1" applyFill="1" applyBorder="1" applyAlignment="1">
      <alignment horizontal="right" vertical="center" wrapText="1"/>
    </xf>
    <xf numFmtId="0" fontId="12" fillId="0" borderId="22" xfId="0" applyFont="1" applyBorder="1" applyAlignment="1">
      <alignment horizontal="center" vertical="center"/>
    </xf>
    <xf numFmtId="0" fontId="14" fillId="8" borderId="16" xfId="0" applyFont="1" applyFill="1" applyBorder="1" applyAlignment="1">
      <alignment horizontal="center" vertical="center"/>
    </xf>
    <xf numFmtId="0" fontId="14" fillId="8" borderId="16"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2" fillId="2" borderId="19" xfId="0" applyFont="1" applyFill="1" applyBorder="1"/>
    <xf numFmtId="0" fontId="24" fillId="14" borderId="36" xfId="0" applyFont="1" applyFill="1" applyBorder="1" applyAlignment="1">
      <alignment horizontal="center" vertical="center"/>
    </xf>
    <xf numFmtId="0" fontId="24" fillId="14" borderId="36"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5" fillId="17" borderId="39" xfId="0" applyFont="1" applyFill="1" applyBorder="1" applyAlignment="1">
      <alignment horizontal="center" vertical="center" wrapText="1"/>
    </xf>
    <xf numFmtId="0" fontId="25" fillId="16" borderId="37" xfId="0" applyFont="1" applyFill="1" applyBorder="1" applyAlignment="1">
      <alignment horizontal="center" vertical="center"/>
    </xf>
    <xf numFmtId="0" fontId="25" fillId="16" borderId="37" xfId="0" applyFont="1" applyFill="1" applyBorder="1" applyAlignment="1">
      <alignment horizontal="center" vertical="center" wrapText="1"/>
    </xf>
    <xf numFmtId="0" fontId="25" fillId="17" borderId="37" xfId="0" applyFont="1" applyFill="1" applyBorder="1" applyAlignment="1">
      <alignment horizontal="center" vertical="center"/>
    </xf>
    <xf numFmtId="0" fontId="0" fillId="17" borderId="0" xfId="0" applyFont="1" applyFill="1" applyAlignment="1"/>
    <xf numFmtId="0" fontId="25" fillId="21" borderId="32" xfId="0" applyFont="1" applyFill="1" applyBorder="1" applyAlignment="1">
      <alignment horizontal="center" vertical="center" wrapText="1"/>
    </xf>
    <xf numFmtId="0" fontId="26" fillId="20" borderId="32" xfId="0" applyFont="1" applyFill="1" applyBorder="1" applyAlignment="1">
      <alignment horizontal="center" vertical="center" wrapText="1"/>
    </xf>
    <xf numFmtId="0" fontId="17" fillId="24" borderId="2" xfId="0" applyFont="1" applyFill="1" applyBorder="1" applyAlignment="1">
      <alignment horizontal="center" vertical="center" wrapText="1"/>
    </xf>
    <xf numFmtId="0" fontId="17" fillId="25" borderId="2" xfId="0"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25" fillId="17" borderId="37" xfId="0" applyFont="1" applyFill="1" applyBorder="1" applyAlignment="1">
      <alignment horizontal="center" vertical="center" wrapText="1"/>
    </xf>
    <xf numFmtId="0" fontId="16" fillId="17" borderId="20" xfId="0" applyFont="1" applyFill="1" applyBorder="1" applyAlignment="1">
      <alignment horizontal="center" vertical="center" wrapText="1"/>
    </xf>
    <xf numFmtId="0" fontId="17" fillId="24" borderId="2" xfId="0" applyFont="1" applyFill="1" applyBorder="1" applyAlignment="1">
      <alignment horizontal="center" vertical="center"/>
    </xf>
    <xf numFmtId="0" fontId="17" fillId="17" borderId="2" xfId="0" applyFont="1" applyFill="1" applyBorder="1" applyAlignment="1">
      <alignment horizontal="center" vertical="center" wrapText="1"/>
    </xf>
    <xf numFmtId="0" fontId="17" fillId="25" borderId="2" xfId="0" applyFont="1" applyFill="1" applyBorder="1" applyAlignment="1">
      <alignment horizontal="center" vertical="center"/>
    </xf>
    <xf numFmtId="0" fontId="21" fillId="2" borderId="1" xfId="0" applyFont="1" applyFill="1" applyBorder="1" applyAlignment="1">
      <alignment horizontal="center" vertical="center"/>
    </xf>
    <xf numFmtId="0" fontId="0" fillId="0" borderId="0" xfId="0" applyFont="1" applyAlignment="1">
      <alignment horizontal="center" vertical="center"/>
    </xf>
    <xf numFmtId="0" fontId="17" fillId="26" borderId="2" xfId="0" applyFont="1" applyFill="1" applyBorder="1" applyAlignment="1">
      <alignment horizontal="center" vertical="center"/>
    </xf>
    <xf numFmtId="0" fontId="16" fillId="16" borderId="2" xfId="0" applyFont="1" applyFill="1" applyBorder="1" applyAlignment="1">
      <alignment horizontal="center" vertical="center" wrapText="1"/>
    </xf>
    <xf numFmtId="0" fontId="0" fillId="16" borderId="0" xfId="0" applyFont="1" applyFill="1" applyAlignment="1"/>
    <xf numFmtId="0" fontId="17" fillId="22" borderId="2" xfId="0" applyFont="1" applyFill="1" applyBorder="1" applyAlignment="1">
      <alignment horizontal="center" vertical="center"/>
    </xf>
    <xf numFmtId="0" fontId="17" fillId="22" borderId="2" xfId="0" applyFont="1" applyFill="1" applyBorder="1" applyAlignment="1">
      <alignment horizontal="center" vertical="center" wrapText="1"/>
    </xf>
    <xf numFmtId="0" fontId="17" fillId="22" borderId="30" xfId="0" applyFont="1" applyFill="1" applyBorder="1" applyAlignment="1">
      <alignment horizontal="center" vertical="center" wrapText="1"/>
    </xf>
    <xf numFmtId="0" fontId="16" fillId="22" borderId="3" xfId="0" applyFont="1" applyFill="1" applyBorder="1" applyAlignment="1">
      <alignment horizontal="center" vertical="center" wrapText="1"/>
    </xf>
    <xf numFmtId="0" fontId="16" fillId="22" borderId="2" xfId="0" applyFont="1" applyFill="1" applyBorder="1" applyAlignment="1">
      <alignment horizontal="center" vertical="center" wrapText="1"/>
    </xf>
    <xf numFmtId="0" fontId="0" fillId="27" borderId="0" xfId="0" applyFont="1" applyFill="1" applyAlignment="1"/>
    <xf numFmtId="0" fontId="17" fillId="18" borderId="2" xfId="0" applyFont="1" applyFill="1" applyBorder="1" applyAlignment="1">
      <alignment horizontal="center" vertical="center"/>
    </xf>
    <xf numFmtId="0" fontId="17" fillId="27" borderId="2" xfId="0" applyFont="1" applyFill="1" applyBorder="1" applyAlignment="1">
      <alignment horizontal="center" vertical="center"/>
    </xf>
    <xf numFmtId="0" fontId="17" fillId="23" borderId="2" xfId="0" applyFont="1" applyFill="1" applyBorder="1" applyAlignment="1">
      <alignment horizontal="center" vertical="center"/>
    </xf>
    <xf numFmtId="0" fontId="17" fillId="17" borderId="2" xfId="0" applyFont="1" applyFill="1" applyBorder="1" applyAlignment="1">
      <alignment horizontal="center" vertical="center"/>
    </xf>
    <xf numFmtId="0" fontId="17" fillId="24" borderId="2" xfId="0" applyFont="1" applyFill="1" applyBorder="1" applyAlignment="1">
      <alignment horizontal="left" vertical="center" wrapText="1"/>
    </xf>
    <xf numFmtId="0" fontId="16" fillId="17" borderId="2"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6" borderId="2" xfId="0" applyFont="1" applyFill="1" applyBorder="1" applyAlignment="1">
      <alignment horizontal="center" vertical="center"/>
    </xf>
    <xf numFmtId="0" fontId="17" fillId="26" borderId="2" xfId="0" applyFont="1" applyFill="1" applyBorder="1" applyAlignment="1">
      <alignment horizontal="center" vertical="center" wrapText="1"/>
    </xf>
    <xf numFmtId="0" fontId="25" fillId="16" borderId="39" xfId="0" applyFont="1" applyFill="1" applyBorder="1" applyAlignment="1">
      <alignment horizontal="center" vertical="center" wrapText="1"/>
    </xf>
    <xf numFmtId="0" fontId="16" fillId="22" borderId="16" xfId="0" applyFont="1" applyFill="1" applyBorder="1" applyAlignment="1">
      <alignment horizontal="center" vertical="center" wrapText="1"/>
    </xf>
    <xf numFmtId="0" fontId="16" fillId="17" borderId="32"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22" borderId="15" xfId="0" applyFont="1" applyFill="1" applyBorder="1" applyAlignment="1">
      <alignment horizontal="center" vertical="center" wrapText="1"/>
    </xf>
    <xf numFmtId="0" fontId="17" fillId="25" borderId="32" xfId="0" applyFont="1" applyFill="1" applyBorder="1" applyAlignment="1">
      <alignment horizontal="center" vertical="center" wrapText="1"/>
    </xf>
    <xf numFmtId="0" fontId="17" fillId="16" borderId="32" xfId="0" applyFont="1" applyFill="1" applyBorder="1" applyAlignment="1">
      <alignment horizontal="center" vertical="center"/>
    </xf>
    <xf numFmtId="0" fontId="0" fillId="16" borderId="19" xfId="0" applyFont="1" applyFill="1" applyBorder="1" applyAlignment="1"/>
    <xf numFmtId="0" fontId="25" fillId="16" borderId="41" xfId="0" applyFont="1" applyFill="1" applyBorder="1" applyAlignment="1">
      <alignment horizontal="center" vertical="center"/>
    </xf>
    <xf numFmtId="0" fontId="25" fillId="16" borderId="42" xfId="0" applyFont="1" applyFill="1" applyBorder="1" applyAlignment="1">
      <alignment horizontal="center" vertical="center" wrapText="1"/>
    </xf>
    <xf numFmtId="0" fontId="17" fillId="25" borderId="35" xfId="0" applyFont="1" applyFill="1" applyBorder="1" applyAlignment="1">
      <alignment horizontal="center" vertical="center" wrapText="1"/>
    </xf>
    <xf numFmtId="0" fontId="17" fillId="16" borderId="35" xfId="0" applyFont="1" applyFill="1" applyBorder="1" applyAlignment="1">
      <alignment horizontal="center" vertical="center"/>
    </xf>
    <xf numFmtId="0" fontId="16" fillId="16" borderId="25" xfId="0" applyFont="1" applyFill="1" applyBorder="1" applyAlignment="1">
      <alignment horizontal="center" vertical="center" wrapText="1"/>
    </xf>
    <xf numFmtId="0" fontId="17" fillId="27" borderId="35" xfId="0" applyFont="1" applyFill="1" applyBorder="1" applyAlignment="1">
      <alignment horizontal="center" vertical="center"/>
    </xf>
    <xf numFmtId="0" fontId="17" fillId="24" borderId="37" xfId="0" applyFont="1" applyFill="1" applyBorder="1" applyAlignment="1">
      <alignment horizontal="center" vertical="center"/>
    </xf>
    <xf numFmtId="0" fontId="17" fillId="17" borderId="37" xfId="0" applyFont="1" applyFill="1" applyBorder="1" applyAlignment="1">
      <alignment horizontal="center" vertical="center"/>
    </xf>
    <xf numFmtId="0" fontId="16" fillId="17" borderId="37" xfId="0" applyFont="1" applyFill="1" applyBorder="1" applyAlignment="1">
      <alignment horizontal="center" vertical="center" wrapText="1"/>
    </xf>
    <xf numFmtId="0" fontId="17" fillId="17" borderId="37" xfId="0" applyFont="1" applyFill="1" applyBorder="1" applyAlignment="1">
      <alignment horizontal="center" vertical="center" wrapText="1"/>
    </xf>
    <xf numFmtId="0" fontId="0" fillId="17" borderId="37" xfId="0" applyFont="1" applyFill="1" applyBorder="1" applyAlignment="1"/>
    <xf numFmtId="0" fontId="17" fillId="27" borderId="37" xfId="0" applyFont="1" applyFill="1" applyBorder="1" applyAlignment="1">
      <alignment horizontal="center" vertical="center"/>
    </xf>
    <xf numFmtId="0" fontId="26" fillId="17" borderId="37" xfId="0" applyFont="1" applyFill="1" applyBorder="1" applyAlignment="1">
      <alignment horizontal="center" vertical="center" wrapText="1"/>
    </xf>
    <xf numFmtId="0" fontId="26" fillId="16" borderId="35" xfId="0" applyFont="1" applyFill="1" applyBorder="1" applyAlignment="1">
      <alignment horizontal="center" vertical="center" wrapText="1"/>
    </xf>
    <xf numFmtId="0" fontId="25" fillId="10" borderId="37" xfId="0" applyFont="1" applyFill="1" applyBorder="1" applyAlignment="1">
      <alignment horizontal="center" vertical="center"/>
    </xf>
    <xf numFmtId="0" fontId="25" fillId="26" borderId="35" xfId="0" applyFont="1" applyFill="1" applyBorder="1" applyAlignment="1">
      <alignment horizontal="center" vertical="center"/>
    </xf>
    <xf numFmtId="0" fontId="25" fillId="25" borderId="35" xfId="0" applyFont="1" applyFill="1" applyBorder="1" applyAlignment="1">
      <alignment horizontal="center" vertical="center" wrapText="1"/>
    </xf>
    <xf numFmtId="0" fontId="25" fillId="24" borderId="37" xfId="0" applyFont="1" applyFill="1" applyBorder="1" applyAlignment="1">
      <alignment horizontal="center" vertical="center" wrapText="1"/>
    </xf>
    <xf numFmtId="0" fontId="2" fillId="2" borderId="19" xfId="0" applyFont="1" applyFill="1" applyBorder="1" applyAlignment="1">
      <alignment horizontal="center" vertical="center"/>
    </xf>
    <xf numFmtId="0" fontId="17" fillId="25" borderId="20" xfId="0" applyFont="1" applyFill="1" applyBorder="1" applyAlignment="1">
      <alignment horizontal="center" vertical="center" wrapText="1"/>
    </xf>
    <xf numFmtId="0" fontId="17" fillId="25" borderId="31" xfId="0" applyFont="1" applyFill="1" applyBorder="1" applyAlignment="1">
      <alignment horizontal="center" vertical="center"/>
    </xf>
    <xf numFmtId="0" fontId="16" fillId="16" borderId="37" xfId="0" applyFont="1" applyFill="1" applyBorder="1" applyAlignment="1">
      <alignment horizontal="center" vertical="center" wrapText="1"/>
    </xf>
    <xf numFmtId="44" fontId="26" fillId="21" borderId="32" xfId="0" applyNumberFormat="1" applyFont="1" applyFill="1" applyBorder="1" applyAlignment="1">
      <alignment horizontal="center" vertical="center" wrapText="1"/>
    </xf>
    <xf numFmtId="0" fontId="17" fillId="25" borderId="30" xfId="0" applyFont="1" applyFill="1" applyBorder="1" applyAlignment="1">
      <alignment horizontal="center" vertical="center"/>
    </xf>
    <xf numFmtId="0" fontId="17" fillId="17" borderId="39"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17" fillId="22" borderId="20" xfId="0" applyFont="1" applyFill="1" applyBorder="1" applyAlignment="1">
      <alignment horizontal="center" vertical="center" wrapText="1"/>
    </xf>
    <xf numFmtId="0" fontId="17" fillId="17" borderId="20" xfId="0" applyFont="1" applyFill="1" applyBorder="1" applyAlignment="1">
      <alignment horizontal="center" vertical="center" wrapText="1"/>
    </xf>
    <xf numFmtId="0" fontId="23" fillId="8" borderId="37" xfId="0" applyFont="1" applyFill="1" applyBorder="1" applyAlignment="1">
      <alignment horizontal="center" vertical="center" wrapText="1"/>
    </xf>
    <xf numFmtId="0" fontId="17" fillId="22" borderId="37" xfId="0" applyFont="1" applyFill="1" applyBorder="1" applyAlignment="1">
      <alignment horizontal="center" vertical="center" wrapText="1"/>
    </xf>
    <xf numFmtId="0" fontId="25" fillId="22" borderId="37" xfId="0" applyFont="1" applyFill="1" applyBorder="1" applyAlignment="1">
      <alignment horizontal="center" vertical="center" wrapText="1"/>
    </xf>
    <xf numFmtId="0" fontId="17" fillId="16" borderId="37" xfId="0" applyFont="1" applyFill="1" applyBorder="1" applyAlignment="1">
      <alignment horizontal="center" vertical="center" wrapText="1"/>
    </xf>
    <xf numFmtId="0" fontId="23" fillId="19" borderId="16" xfId="0" applyFont="1" applyFill="1" applyBorder="1" applyAlignment="1">
      <alignment horizontal="center" vertical="center" wrapText="1"/>
    </xf>
    <xf numFmtId="0" fontId="30" fillId="0" borderId="2" xfId="0" applyFont="1" applyBorder="1" applyAlignment="1">
      <alignment horizontal="center" vertical="center" wrapText="1"/>
    </xf>
    <xf numFmtId="0" fontId="31" fillId="9" borderId="2" xfId="0" applyFont="1" applyFill="1" applyBorder="1" applyAlignment="1">
      <alignment horizontal="center" vertical="center"/>
    </xf>
    <xf numFmtId="0" fontId="31" fillId="9" borderId="2"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1" fillId="9" borderId="2" xfId="0" applyFont="1" applyFill="1" applyBorder="1" applyAlignment="1">
      <alignment horizontal="left" vertical="center" wrapText="1"/>
    </xf>
    <xf numFmtId="0" fontId="31" fillId="10" borderId="2" xfId="0" applyFont="1" applyFill="1" applyBorder="1" applyAlignment="1">
      <alignment horizontal="center" vertical="center"/>
    </xf>
    <xf numFmtId="0" fontId="31" fillId="10" borderId="2" xfId="0" applyFont="1" applyFill="1" applyBorder="1" applyAlignment="1">
      <alignment horizontal="left" vertical="center"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30" fillId="10" borderId="2" xfId="0" applyFont="1" applyFill="1" applyBorder="1" applyAlignment="1">
      <alignment horizontal="center" vertical="center" wrapText="1"/>
    </xf>
    <xf numFmtId="0" fontId="31" fillId="0" borderId="2" xfId="0" applyFont="1" applyBorder="1" applyAlignment="1">
      <alignment horizontal="left" vertical="center" wrapText="1"/>
    </xf>
    <xf numFmtId="0" fontId="30" fillId="9" borderId="2" xfId="0" applyFont="1" applyFill="1" applyBorder="1" applyAlignment="1">
      <alignment horizontal="center" vertical="center" wrapText="1"/>
    </xf>
    <xf numFmtId="0" fontId="0" fillId="28" borderId="0" xfId="0" applyFont="1" applyFill="1" applyAlignment="1"/>
    <xf numFmtId="0" fontId="17" fillId="29" borderId="37" xfId="0" applyFont="1" applyFill="1" applyBorder="1" applyAlignment="1">
      <alignment horizontal="center" vertical="center" wrapText="1"/>
    </xf>
    <xf numFmtId="44" fontId="0" fillId="0" borderId="37" xfId="0" applyNumberFormat="1" applyBorder="1" applyAlignment="1">
      <alignment vertical="center"/>
    </xf>
    <xf numFmtId="44" fontId="0" fillId="17" borderId="37" xfId="0" applyNumberFormat="1" applyFill="1" applyBorder="1" applyAlignment="1">
      <alignment vertical="center"/>
    </xf>
    <xf numFmtId="0" fontId="0" fillId="0" borderId="0" xfId="0" applyFont="1" applyAlignment="1">
      <alignment vertical="center"/>
    </xf>
    <xf numFmtId="0" fontId="5" fillId="2" borderId="1" xfId="0" applyFont="1" applyFill="1" applyBorder="1" applyAlignment="1">
      <alignment vertical="center" wrapText="1"/>
    </xf>
    <xf numFmtId="0" fontId="9" fillId="2" borderId="1" xfId="0" applyFont="1" applyFill="1" applyBorder="1" applyAlignment="1">
      <alignment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31" fillId="30" borderId="2"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25" borderId="20" xfId="0" applyFont="1" applyFill="1" applyBorder="1" applyAlignment="1">
      <alignment horizontal="center" vertical="center"/>
    </xf>
    <xf numFmtId="0" fontId="17" fillId="17" borderId="32" xfId="0" applyFont="1" applyFill="1" applyBorder="1" applyAlignment="1">
      <alignment horizontal="center" vertical="center"/>
    </xf>
    <xf numFmtId="0" fontId="17" fillId="17" borderId="35" xfId="0" applyFont="1" applyFill="1" applyBorder="1" applyAlignment="1">
      <alignment horizontal="center" vertical="center"/>
    </xf>
    <xf numFmtId="0" fontId="16" fillId="17" borderId="35" xfId="0" applyFont="1" applyFill="1" applyBorder="1" applyAlignment="1">
      <alignment horizontal="center" vertical="center" wrapText="1"/>
    </xf>
    <xf numFmtId="0" fontId="23" fillId="32" borderId="37" xfId="0" applyFont="1" applyFill="1" applyBorder="1" applyAlignment="1">
      <alignment horizontal="center" vertical="center" wrapText="1"/>
    </xf>
    <xf numFmtId="44" fontId="0" fillId="16" borderId="37" xfId="0" applyNumberFormat="1" applyFill="1" applyBorder="1" applyAlignment="1">
      <alignment vertical="center"/>
    </xf>
    <xf numFmtId="0" fontId="26" fillId="33" borderId="32" xfId="0" applyFont="1" applyFill="1" applyBorder="1" applyAlignment="1">
      <alignment horizontal="center" vertical="center" wrapText="1"/>
    </xf>
    <xf numFmtId="44" fontId="26" fillId="31" borderId="32" xfId="0" applyNumberFormat="1" applyFont="1" applyFill="1" applyBorder="1" applyAlignment="1">
      <alignment horizontal="center" vertical="center" wrapText="1"/>
    </xf>
    <xf numFmtId="0" fontId="17" fillId="24" borderId="30" xfId="0" applyFont="1" applyFill="1" applyBorder="1" applyAlignment="1">
      <alignment horizontal="center" vertical="center"/>
    </xf>
    <xf numFmtId="0" fontId="16" fillId="10" borderId="32" xfId="0" applyFont="1" applyFill="1" applyBorder="1" applyAlignment="1">
      <alignment horizontal="center" vertical="center" wrapText="1"/>
    </xf>
    <xf numFmtId="0" fontId="17" fillId="22" borderId="35" xfId="0" applyFont="1" applyFill="1" applyBorder="1" applyAlignment="1">
      <alignment horizontal="center" vertical="center"/>
    </xf>
    <xf numFmtId="0" fontId="16" fillId="22" borderId="35" xfId="0" applyFont="1" applyFill="1" applyBorder="1" applyAlignment="1">
      <alignment vertical="center" wrapText="1"/>
    </xf>
    <xf numFmtId="0" fontId="17" fillId="16" borderId="37" xfId="0" applyFont="1" applyFill="1" applyBorder="1" applyAlignment="1">
      <alignment horizontal="center" vertical="center"/>
    </xf>
    <xf numFmtId="0" fontId="16" fillId="26" borderId="37" xfId="0" applyFont="1" applyFill="1" applyBorder="1" applyAlignment="1">
      <alignment horizontal="center" vertical="center" wrapText="1"/>
    </xf>
    <xf numFmtId="0" fontId="15" fillId="20" borderId="16" xfId="0" applyFont="1" applyFill="1" applyBorder="1" applyAlignment="1">
      <alignment horizontal="center" vertical="center" wrapText="1"/>
    </xf>
    <xf numFmtId="0" fontId="15" fillId="21" borderId="16" xfId="0" applyFont="1" applyFill="1" applyBorder="1" applyAlignment="1">
      <alignment horizontal="center" vertical="center" wrapText="1"/>
    </xf>
    <xf numFmtId="0" fontId="16" fillId="24" borderId="2" xfId="0" applyFont="1" applyFill="1" applyBorder="1" applyAlignment="1">
      <alignment horizontal="center" vertical="center"/>
    </xf>
    <xf numFmtId="0" fontId="18" fillId="17" borderId="2" xfId="0" applyFont="1" applyFill="1" applyBorder="1" applyAlignment="1">
      <alignment horizontal="center" vertical="center"/>
    </xf>
    <xf numFmtId="0" fontId="31" fillId="17" borderId="2" xfId="0" applyFont="1" applyFill="1" applyBorder="1" applyAlignment="1">
      <alignment horizontal="center" vertical="center"/>
    </xf>
    <xf numFmtId="0" fontId="31" fillId="24" borderId="2" xfId="0" applyFont="1" applyFill="1" applyBorder="1" applyAlignment="1">
      <alignment horizontal="center" vertical="center"/>
    </xf>
    <xf numFmtId="0" fontId="31" fillId="24" borderId="2"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17" fillId="29" borderId="39" xfId="0" applyFont="1" applyFill="1" applyBorder="1" applyAlignment="1">
      <alignment horizontal="center" vertical="center" wrapText="1"/>
    </xf>
    <xf numFmtId="0" fontId="17" fillId="16" borderId="39" xfId="0" applyFont="1" applyFill="1" applyBorder="1" applyAlignment="1">
      <alignment horizontal="center" vertical="center" wrapText="1"/>
    </xf>
    <xf numFmtId="0" fontId="17" fillId="22" borderId="39" xfId="0" applyFont="1" applyFill="1" applyBorder="1" applyAlignment="1">
      <alignment horizontal="center" vertical="center" wrapText="1"/>
    </xf>
    <xf numFmtId="44" fontId="0" fillId="0" borderId="37" xfId="5" applyFont="1" applyBorder="1" applyAlignment="1">
      <alignment horizontal="center" vertical="center"/>
    </xf>
    <xf numFmtId="0" fontId="17" fillId="34" borderId="37" xfId="0" applyFont="1" applyFill="1" applyBorder="1" applyAlignment="1">
      <alignment horizontal="center" vertical="center" wrapText="1"/>
    </xf>
    <xf numFmtId="0" fontId="17" fillId="34" borderId="39" xfId="0" applyFont="1" applyFill="1" applyBorder="1" applyAlignment="1">
      <alignment horizontal="center" vertical="center" wrapText="1"/>
    </xf>
    <xf numFmtId="0" fontId="26" fillId="33" borderId="37" xfId="0" applyFont="1" applyFill="1" applyBorder="1" applyAlignment="1">
      <alignment horizontal="center" vertical="center" wrapText="1"/>
    </xf>
    <xf numFmtId="44" fontId="26" fillId="31" borderId="37" xfId="0" applyNumberFormat="1" applyFont="1" applyFill="1" applyBorder="1" applyAlignment="1">
      <alignment horizontal="center" vertical="center" wrapText="1"/>
    </xf>
    <xf numFmtId="0" fontId="26" fillId="25" borderId="37" xfId="0" applyFont="1" applyFill="1" applyBorder="1" applyAlignment="1">
      <alignment horizontal="center" vertical="center" wrapText="1"/>
    </xf>
    <xf numFmtId="0" fontId="16" fillId="25" borderId="37" xfId="0" applyFont="1" applyFill="1" applyBorder="1" applyAlignment="1">
      <alignment horizontal="center" vertical="center" wrapText="1"/>
    </xf>
    <xf numFmtId="0" fontId="16" fillId="25" borderId="39" xfId="0" applyFont="1" applyFill="1" applyBorder="1" applyAlignment="1">
      <alignment horizontal="center" vertical="center" wrapText="1"/>
    </xf>
    <xf numFmtId="44" fontId="0" fillId="16" borderId="37" xfId="5" applyFont="1" applyFill="1" applyBorder="1" applyAlignment="1">
      <alignment horizontal="center" vertical="center"/>
    </xf>
    <xf numFmtId="44" fontId="0" fillId="17" borderId="37" xfId="5" applyFont="1" applyFill="1" applyBorder="1" applyAlignment="1">
      <alignment horizontal="center" vertical="center"/>
    </xf>
    <xf numFmtId="0" fontId="17" fillId="24" borderId="37" xfId="0" applyFont="1" applyFill="1" applyBorder="1" applyAlignment="1">
      <alignment horizontal="center" vertical="center" wrapText="1"/>
    </xf>
    <xf numFmtId="0" fontId="17" fillId="24" borderId="39" xfId="0" applyFont="1" applyFill="1" applyBorder="1" applyAlignment="1">
      <alignment horizontal="center" vertical="center" wrapText="1"/>
    </xf>
    <xf numFmtId="0" fontId="16" fillId="17" borderId="33" xfId="0" applyFont="1" applyFill="1" applyBorder="1" applyAlignment="1">
      <alignment horizontal="center" vertical="center" wrapText="1"/>
    </xf>
    <xf numFmtId="0" fontId="17" fillId="24" borderId="20" xfId="0" applyFont="1" applyFill="1" applyBorder="1" applyAlignment="1">
      <alignment horizontal="center" vertical="center" wrapText="1"/>
    </xf>
    <xf numFmtId="0" fontId="14" fillId="21" borderId="16" xfId="0" applyFont="1" applyFill="1" applyBorder="1" applyAlignment="1">
      <alignment horizontal="center" vertical="center" wrapText="1"/>
    </xf>
    <xf numFmtId="0" fontId="17" fillId="24" borderId="32" xfId="0" applyFont="1" applyFill="1" applyBorder="1" applyAlignment="1">
      <alignment horizontal="center" vertical="center" wrapText="1"/>
    </xf>
    <xf numFmtId="0" fontId="25" fillId="17" borderId="36" xfId="0" applyFont="1" applyFill="1" applyBorder="1" applyAlignment="1">
      <alignment horizontal="center" vertical="center"/>
    </xf>
    <xf numFmtId="0" fontId="25" fillId="17" borderId="40" xfId="0" applyFont="1" applyFill="1" applyBorder="1" applyAlignment="1">
      <alignment horizontal="center" vertical="center" wrapText="1"/>
    </xf>
    <xf numFmtId="0" fontId="17" fillId="10" borderId="32" xfId="0" applyFont="1" applyFill="1" applyBorder="1" applyAlignment="1">
      <alignment horizontal="center" vertical="center"/>
    </xf>
    <xf numFmtId="0" fontId="26" fillId="17" borderId="32" xfId="0" applyFont="1" applyFill="1" applyBorder="1" applyAlignment="1">
      <alignment horizontal="center" vertical="center" wrapText="1"/>
    </xf>
    <xf numFmtId="0" fontId="17" fillId="24" borderId="32" xfId="0" applyFont="1" applyFill="1" applyBorder="1" applyAlignment="1">
      <alignment horizontal="center" vertical="center"/>
    </xf>
    <xf numFmtId="0" fontId="16" fillId="17" borderId="18" xfId="0" applyFont="1" applyFill="1" applyBorder="1" applyAlignment="1">
      <alignment horizontal="center" vertical="center" wrapText="1"/>
    </xf>
    <xf numFmtId="0" fontId="17" fillId="17" borderId="32" xfId="0" applyFont="1" applyFill="1" applyBorder="1" applyAlignment="1">
      <alignment horizontal="center" vertical="center" wrapText="1"/>
    </xf>
    <xf numFmtId="0" fontId="0" fillId="17" borderId="19" xfId="0" applyFont="1" applyFill="1" applyBorder="1" applyAlignment="1"/>
    <xf numFmtId="0" fontId="25" fillId="21" borderId="37" xfId="0" applyFont="1" applyFill="1" applyBorder="1" applyAlignment="1">
      <alignment horizontal="center" vertical="center" wrapText="1"/>
    </xf>
    <xf numFmtId="9" fontId="26" fillId="21" borderId="32" xfId="6" applyFont="1" applyFill="1" applyBorder="1" applyAlignment="1">
      <alignment horizontal="center" vertical="center" wrapText="1"/>
    </xf>
    <xf numFmtId="9" fontId="17" fillId="9" borderId="2" xfId="6" applyFont="1" applyFill="1" applyBorder="1" applyAlignment="1">
      <alignment horizontal="center" vertical="center"/>
    </xf>
    <xf numFmtId="9" fontId="17" fillId="24" borderId="2" xfId="6" applyFont="1" applyFill="1" applyBorder="1" applyAlignment="1">
      <alignment horizontal="center" vertical="center"/>
    </xf>
    <xf numFmtId="9" fontId="26" fillId="21" borderId="37" xfId="6" applyFont="1" applyFill="1" applyBorder="1" applyAlignment="1">
      <alignment horizontal="center" vertical="center" wrapText="1"/>
    </xf>
    <xf numFmtId="0" fontId="11" fillId="4" borderId="23" xfId="0" applyFont="1" applyFill="1" applyBorder="1" applyAlignment="1">
      <alignment horizontal="right" vertical="center" wrapText="1"/>
    </xf>
    <xf numFmtId="0" fontId="15" fillId="7" borderId="32" xfId="0" applyFont="1" applyFill="1" applyBorder="1" applyAlignment="1">
      <alignment horizontal="center" vertical="center" wrapText="1"/>
    </xf>
    <xf numFmtId="0" fontId="17" fillId="27" borderId="32" xfId="0" applyFont="1" applyFill="1" applyBorder="1" applyAlignment="1">
      <alignment horizontal="center" vertical="center"/>
    </xf>
    <xf numFmtId="0" fontId="23" fillId="35" borderId="16" xfId="0" applyFont="1" applyFill="1" applyBorder="1" applyAlignment="1">
      <alignment horizontal="center" vertical="center" wrapText="1"/>
    </xf>
    <xf numFmtId="0" fontId="17" fillId="10" borderId="37" xfId="0" applyFont="1" applyFill="1" applyBorder="1" applyAlignment="1">
      <alignment horizontal="center" vertical="center" wrapText="1"/>
    </xf>
    <xf numFmtId="0" fontId="17" fillId="17" borderId="18" xfId="0" applyFont="1" applyFill="1" applyBorder="1" applyAlignment="1">
      <alignment horizontal="center" vertical="center"/>
    </xf>
    <xf numFmtId="0" fontId="16" fillId="9" borderId="2" xfId="0" applyFont="1" applyFill="1" applyBorder="1" applyAlignment="1">
      <alignment horizontal="center" vertical="center" wrapText="1"/>
    </xf>
    <xf numFmtId="0" fontId="16" fillId="17" borderId="34" xfId="0" applyFont="1" applyFill="1" applyBorder="1" applyAlignment="1">
      <alignment horizontal="center" vertical="center" wrapText="1"/>
    </xf>
    <xf numFmtId="0" fontId="31" fillId="24" borderId="2" xfId="0" applyFont="1" applyFill="1" applyBorder="1" applyAlignment="1">
      <alignment horizontal="left" vertical="center" wrapText="1"/>
    </xf>
    <xf numFmtId="0" fontId="34" fillId="8" borderId="16" xfId="0" applyFont="1" applyFill="1" applyBorder="1" applyAlignment="1">
      <alignment horizontal="center" vertical="center" wrapText="1"/>
    </xf>
    <xf numFmtId="0" fontId="16" fillId="25" borderId="2" xfId="0" applyFont="1" applyFill="1" applyBorder="1" applyAlignment="1">
      <alignment horizontal="center" vertical="center" wrapText="1"/>
    </xf>
    <xf numFmtId="0" fontId="17" fillId="16" borderId="20" xfId="0" applyFont="1" applyFill="1" applyBorder="1" applyAlignment="1">
      <alignment horizontal="center" vertical="center" wrapText="1"/>
    </xf>
    <xf numFmtId="0" fontId="17" fillId="9" borderId="2" xfId="0" applyFont="1" applyFill="1" applyBorder="1" applyAlignment="1">
      <alignment horizontal="left" vertical="top" wrapText="1"/>
    </xf>
    <xf numFmtId="0" fontId="31" fillId="0" borderId="2" xfId="0" applyFont="1" applyBorder="1" applyAlignment="1">
      <alignment horizontal="left" vertical="top" wrapText="1"/>
    </xf>
    <xf numFmtId="0" fontId="16" fillId="10" borderId="2" xfId="0" applyFont="1" applyFill="1" applyBorder="1" applyAlignment="1">
      <alignment horizontal="center" vertical="center" wrapText="1"/>
    </xf>
    <xf numFmtId="0" fontId="17" fillId="17" borderId="18" xfId="0" applyFont="1" applyFill="1" applyBorder="1" applyAlignment="1">
      <alignment horizontal="center" vertical="center" wrapText="1"/>
    </xf>
    <xf numFmtId="0" fontId="17" fillId="17" borderId="35" xfId="0" applyFont="1" applyFill="1" applyBorder="1" applyAlignment="1">
      <alignment horizontal="center" vertical="center" wrapText="1"/>
    </xf>
    <xf numFmtId="0" fontId="17" fillId="17" borderId="25" xfId="0" applyFont="1" applyFill="1" applyBorder="1" applyAlignment="1">
      <alignment horizontal="center" vertical="center" wrapText="1"/>
    </xf>
    <xf numFmtId="0" fontId="16" fillId="24" borderId="20" xfId="0" applyFont="1" applyFill="1" applyBorder="1" applyAlignment="1">
      <alignment horizontal="center" vertical="center" wrapText="1"/>
    </xf>
    <xf numFmtId="0" fontId="17" fillId="5" borderId="2" xfId="0" applyFont="1" applyFill="1" applyBorder="1" applyAlignment="1">
      <alignment horizontal="center" vertical="center"/>
    </xf>
    <xf numFmtId="0" fontId="17" fillId="22" borderId="25" xfId="0" applyFont="1" applyFill="1" applyBorder="1" applyAlignment="1">
      <alignment horizontal="center" vertical="center" wrapText="1"/>
    </xf>
    <xf numFmtId="2" fontId="17" fillId="23" borderId="2" xfId="0" applyNumberFormat="1" applyFont="1" applyFill="1" applyBorder="1" applyAlignment="1">
      <alignment horizontal="center" vertical="center"/>
    </xf>
    <xf numFmtId="0" fontId="18" fillId="37" borderId="2" xfId="0" applyFont="1" applyFill="1" applyBorder="1" applyAlignment="1">
      <alignment horizontal="center" vertical="center"/>
    </xf>
    <xf numFmtId="2" fontId="17" fillId="38" borderId="2" xfId="0" applyNumberFormat="1" applyFont="1" applyFill="1" applyBorder="1" applyAlignment="1">
      <alignment horizontal="center" vertical="center"/>
    </xf>
    <xf numFmtId="2" fontId="17" fillId="36" borderId="2" xfId="0" applyNumberFormat="1" applyFont="1" applyFill="1" applyBorder="1" applyAlignment="1">
      <alignment horizontal="center" vertical="center"/>
    </xf>
    <xf numFmtId="0" fontId="18" fillId="27" borderId="2" xfId="0" applyFont="1" applyFill="1" applyBorder="1" applyAlignment="1">
      <alignment horizontal="center" vertical="center"/>
    </xf>
    <xf numFmtId="0" fontId="35" fillId="37" borderId="2" xfId="0" applyFont="1" applyFill="1" applyBorder="1" applyAlignment="1">
      <alignment horizontal="center" vertical="center"/>
    </xf>
    <xf numFmtId="0" fontId="17" fillId="40" borderId="2" xfId="0" applyFont="1" applyFill="1" applyBorder="1" applyAlignment="1">
      <alignment horizontal="center" vertical="center"/>
    </xf>
    <xf numFmtId="0" fontId="17" fillId="40" borderId="35" xfId="0" applyFont="1" applyFill="1" applyBorder="1" applyAlignment="1">
      <alignment horizontal="center" vertical="center"/>
    </xf>
    <xf numFmtId="0" fontId="17" fillId="39" borderId="2" xfId="0" applyFont="1" applyFill="1" applyBorder="1" applyAlignment="1">
      <alignment horizontal="center" vertical="center"/>
    </xf>
    <xf numFmtId="0" fontId="17" fillId="4" borderId="2" xfId="0" applyFont="1" applyFill="1" applyBorder="1" applyAlignment="1">
      <alignment horizontal="center" vertical="center"/>
    </xf>
    <xf numFmtId="0" fontId="19" fillId="17" borderId="37"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41" borderId="2" xfId="0" applyFont="1" applyFill="1" applyBorder="1" applyAlignment="1">
      <alignment horizontal="center" vertical="center"/>
    </xf>
    <xf numFmtId="0" fontId="17" fillId="41" borderId="30" xfId="0" applyFont="1" applyFill="1" applyBorder="1" applyAlignment="1">
      <alignment horizontal="center" vertical="center"/>
    </xf>
    <xf numFmtId="0" fontId="30"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0" xfId="0" applyFont="1" applyAlignment="1">
      <alignment horizontal="justify" vertical="center"/>
    </xf>
    <xf numFmtId="0" fontId="16" fillId="0" borderId="37" xfId="0"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vertical="center"/>
    </xf>
    <xf numFmtId="0" fontId="0" fillId="0" borderId="0" xfId="0" applyFont="1" applyFill="1" applyAlignment="1">
      <alignment horizontal="center" vertical="center"/>
    </xf>
    <xf numFmtId="44" fontId="0" fillId="16" borderId="36" xfId="5" applyFont="1" applyFill="1" applyBorder="1" applyAlignment="1">
      <alignment horizontal="center" vertical="center"/>
    </xf>
    <xf numFmtId="44" fontId="0" fillId="16" borderId="36" xfId="0" applyNumberFormat="1" applyFill="1" applyBorder="1" applyAlignment="1">
      <alignment vertical="center"/>
    </xf>
    <xf numFmtId="44" fontId="0" fillId="0" borderId="36" xfId="0" applyNumberFormat="1" applyBorder="1" applyAlignment="1">
      <alignment vertical="center"/>
    </xf>
    <xf numFmtId="44" fontId="36" fillId="0" borderId="47" xfId="0" applyNumberFormat="1" applyFont="1" applyBorder="1" applyAlignment="1">
      <alignment vertical="center"/>
    </xf>
    <xf numFmtId="44" fontId="36" fillId="0" borderId="48" xfId="0" applyNumberFormat="1" applyFont="1" applyBorder="1" applyAlignment="1">
      <alignment vertical="center"/>
    </xf>
    <xf numFmtId="44" fontId="36" fillId="0" borderId="46" xfId="0" applyNumberFormat="1" applyFont="1" applyBorder="1" applyAlignment="1">
      <alignment vertical="center"/>
    </xf>
    <xf numFmtId="0" fontId="17" fillId="5" borderId="32" xfId="0" applyFont="1" applyFill="1" applyBorder="1" applyAlignment="1">
      <alignment horizontal="center" vertical="center"/>
    </xf>
    <xf numFmtId="0" fontId="17" fillId="40" borderId="37" xfId="0" applyFont="1" applyFill="1" applyBorder="1" applyAlignment="1">
      <alignment horizontal="center" vertical="center"/>
    </xf>
    <xf numFmtId="0" fontId="6" fillId="2" borderId="4" xfId="0" applyFont="1" applyFill="1" applyBorder="1" applyAlignment="1">
      <alignment horizontal="center" vertical="center" wrapText="1"/>
    </xf>
    <xf numFmtId="0" fontId="7" fillId="0" borderId="5" xfId="0" applyFont="1" applyBorder="1"/>
    <xf numFmtId="0" fontId="7" fillId="0" borderId="19" xfId="0" applyFont="1" applyBorder="1"/>
    <xf numFmtId="0" fontId="5" fillId="2" borderId="4" xfId="0" applyFont="1" applyFill="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13" fillId="2" borderId="4" xfId="0" applyFont="1" applyFill="1" applyBorder="1" applyAlignment="1">
      <alignment horizontal="center"/>
    </xf>
    <xf numFmtId="0" fontId="7" fillId="0" borderId="6" xfId="0" applyFont="1" applyBorder="1"/>
    <xf numFmtId="0" fontId="3" fillId="2" borderId="19" xfId="0" applyFont="1" applyFill="1" applyBorder="1" applyAlignment="1">
      <alignment horizontal="center" vertical="center"/>
    </xf>
    <xf numFmtId="0" fontId="22" fillId="11" borderId="43"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22" fillId="11" borderId="45" xfId="0" applyFont="1" applyFill="1" applyBorder="1" applyAlignment="1">
      <alignment horizontal="center" vertical="center" wrapText="1"/>
    </xf>
    <xf numFmtId="0" fontId="22" fillId="11" borderId="20" xfId="0" applyFont="1" applyFill="1" applyBorder="1" applyAlignment="1">
      <alignment horizontal="center" vertical="center" wrapText="1"/>
    </xf>
    <xf numFmtId="0" fontId="22" fillId="11" borderId="30"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7" fillId="0" borderId="24" xfId="0" applyFont="1" applyBorder="1" applyAlignment="1">
      <alignment horizontal="center" vertical="center"/>
    </xf>
    <xf numFmtId="0" fontId="12" fillId="13" borderId="27" xfId="0" applyFont="1" applyFill="1" applyBorder="1" applyAlignment="1">
      <alignment horizontal="center" vertical="center"/>
    </xf>
    <xf numFmtId="0" fontId="20" fillId="2" borderId="4" xfId="0" applyFont="1" applyFill="1" applyBorder="1" applyAlignment="1">
      <alignment horizontal="center"/>
    </xf>
    <xf numFmtId="0" fontId="20" fillId="2" borderId="19" xfId="0" applyFont="1" applyFill="1" applyBorder="1" applyAlignment="1">
      <alignment horizontal="center"/>
    </xf>
    <xf numFmtId="0" fontId="5" fillId="2" borderId="19" xfId="0" applyFont="1" applyFill="1" applyBorder="1" applyAlignment="1">
      <alignment horizontal="center" vertical="center" wrapText="1"/>
    </xf>
    <xf numFmtId="0" fontId="13" fillId="2" borderId="19" xfId="0" applyFont="1" applyFill="1" applyBorder="1" applyAlignment="1">
      <alignment horizontal="center"/>
    </xf>
    <xf numFmtId="0" fontId="22" fillId="11" borderId="38" xfId="0" applyFont="1" applyFill="1" applyBorder="1" applyAlignment="1">
      <alignment horizontal="center" vertical="center"/>
    </xf>
    <xf numFmtId="0" fontId="22" fillId="11" borderId="15" xfId="0" applyFont="1" applyFill="1" applyBorder="1" applyAlignment="1">
      <alignment horizontal="center" vertical="center"/>
    </xf>
    <xf numFmtId="0" fontId="11" fillId="12" borderId="25" xfId="0"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22" fillId="11" borderId="20" xfId="0" applyFont="1" applyFill="1" applyBorder="1" applyAlignment="1">
      <alignment horizontal="center" vertical="center"/>
    </xf>
    <xf numFmtId="0" fontId="22" fillId="11" borderId="23" xfId="0" applyFont="1" applyFill="1" applyBorder="1" applyAlignment="1">
      <alignment horizontal="center" vertical="center"/>
    </xf>
    <xf numFmtId="0" fontId="22" fillId="11" borderId="30" xfId="0" applyFont="1" applyFill="1" applyBorder="1" applyAlignment="1">
      <alignment horizontal="center" vertical="center"/>
    </xf>
    <xf numFmtId="0" fontId="22" fillId="12" borderId="30" xfId="0" applyFont="1" applyFill="1" applyBorder="1" applyAlignment="1">
      <alignment horizontal="center" vertical="center" wrapText="1"/>
    </xf>
    <xf numFmtId="0" fontId="22" fillId="11" borderId="23" xfId="0" applyFont="1" applyFill="1" applyBorder="1" applyAlignment="1">
      <alignment horizontal="center" vertical="center" wrapText="1"/>
    </xf>
    <xf numFmtId="0" fontId="22" fillId="11" borderId="15" xfId="0" applyFont="1" applyFill="1" applyBorder="1" applyAlignment="1">
      <alignment horizontal="center" vertical="center" wrapText="1"/>
    </xf>
    <xf numFmtId="0" fontId="22" fillId="12" borderId="20" xfId="0" applyFont="1" applyFill="1" applyBorder="1" applyAlignment="1">
      <alignment horizontal="center" vertical="center"/>
    </xf>
    <xf numFmtId="0" fontId="22" fillId="12" borderId="23" xfId="0" applyFont="1" applyFill="1" applyBorder="1" applyAlignment="1">
      <alignment horizontal="center" vertical="center"/>
    </xf>
    <xf numFmtId="0" fontId="22" fillId="12" borderId="30" xfId="0" applyFont="1" applyFill="1" applyBorder="1" applyAlignment="1">
      <alignment horizontal="center" vertical="center"/>
    </xf>
  </cellXfs>
  <cellStyles count="7">
    <cellStyle name="Moneda" xfId="5" builtinId="4"/>
    <cellStyle name="Moneda 2" xfId="2"/>
    <cellStyle name="Normal" xfId="0" builtinId="0"/>
    <cellStyle name="Normal 2" xfId="1"/>
    <cellStyle name="Normal 2 2" xfId="3"/>
    <cellStyle name="Normal 6" xfId="4"/>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676275</xdr:colOff>
      <xdr:row>0</xdr:row>
      <xdr:rowOff>19050</xdr:rowOff>
    </xdr:from>
    <xdr:ext cx="1362075" cy="962025"/>
    <xdr:pic>
      <xdr:nvPicPr>
        <xdr:cNvPr id="2" name="image1.png" descr="http://kevic-invent.com/apaseoelgrande/images/Escud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754975" y="19050"/>
          <a:ext cx="1362075" cy="962025"/>
        </a:xfrm>
        <a:prstGeom prst="rect">
          <a:avLst/>
        </a:prstGeom>
        <a:noFill/>
      </xdr:spPr>
    </xdr:pic>
    <xdr:clientData fLocksWithSheet="0"/>
  </xdr:oneCellAnchor>
  <xdr:oneCellAnchor>
    <xdr:from>
      <xdr:col>0</xdr:col>
      <xdr:colOff>0</xdr:colOff>
      <xdr:row>1</xdr:row>
      <xdr:rowOff>19050</xdr:rowOff>
    </xdr:from>
    <xdr:ext cx="1362075" cy="962025"/>
    <xdr:pic>
      <xdr:nvPicPr>
        <xdr:cNvPr id="3" name="image1.png" descr="http://kevic-invent.com/apaseoelgrande/images/Escudo.png">
          <a:extLst>
            <a:ext uri="{FF2B5EF4-FFF2-40B4-BE49-F238E27FC236}">
              <a16:creationId xmlns:a16="http://schemas.microsoft.com/office/drawing/2014/main" id="{A3308DCA-061B-4103-AECD-991950642D82}"/>
            </a:ext>
          </a:extLst>
        </xdr:cNvPr>
        <xdr:cNvPicPr preferRelativeResize="0"/>
      </xdr:nvPicPr>
      <xdr:blipFill>
        <a:blip xmlns:r="http://schemas.openxmlformats.org/officeDocument/2006/relationships" r:embed="rId1" cstate="print"/>
        <a:stretch>
          <a:fillRect/>
        </a:stretch>
      </xdr:blipFill>
      <xdr:spPr>
        <a:xfrm>
          <a:off x="0" y="447675"/>
          <a:ext cx="1362075" cy="962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209550</xdr:rowOff>
    </xdr:from>
    <xdr:ext cx="1362075" cy="962025"/>
    <xdr:pic>
      <xdr:nvPicPr>
        <xdr:cNvPr id="2" name="image1.png" descr="http://kevic-invent.com/apaseoelgrande/images/Escudo.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Q30"/>
  <sheetViews>
    <sheetView topLeftCell="E25" zoomScaleNormal="100" workbookViewId="0">
      <selection activeCell="E27" sqref="E27"/>
    </sheetView>
  </sheetViews>
  <sheetFormatPr baseColWidth="10" defaultColWidth="12.625" defaultRowHeight="15" customHeight="1" x14ac:dyDescent="0.2"/>
  <cols>
    <col min="1" max="1" width="3.125" bestFit="1" customWidth="1"/>
    <col min="2" max="2" width="9.25" customWidth="1"/>
    <col min="3" max="3" width="5.5" bestFit="1" customWidth="1"/>
    <col min="4" max="4" width="18.875" customWidth="1"/>
    <col min="5" max="5" width="18.75" customWidth="1"/>
    <col min="6" max="6" width="6.5" bestFit="1" customWidth="1"/>
    <col min="7" max="7" width="24.625" customWidth="1"/>
    <col min="8" max="8" width="5.5" bestFit="1" customWidth="1"/>
    <col min="9" max="9" width="11.875" customWidth="1"/>
    <col min="10" max="10" width="8.5" bestFit="1" customWidth="1"/>
    <col min="11" max="11" width="9.875" customWidth="1"/>
    <col min="12" max="12" width="5.5" bestFit="1" customWidth="1"/>
    <col min="13" max="13" width="15.5" customWidth="1"/>
    <col min="14" max="14" width="7.25" customWidth="1"/>
    <col min="15" max="15" width="36.625" customWidth="1"/>
    <col min="16" max="16" width="13.75" customWidth="1"/>
    <col min="17" max="17" width="17" customWidth="1"/>
    <col min="18" max="18" width="16.75" customWidth="1"/>
    <col min="19" max="19" width="25.375" customWidth="1"/>
    <col min="20" max="21" width="8.75" bestFit="1" customWidth="1"/>
    <col min="22" max="22" width="8.75" style="78" bestFit="1" customWidth="1"/>
    <col min="23" max="23" width="9.5" style="78" bestFit="1" customWidth="1"/>
    <col min="24" max="24" width="10.25" bestFit="1" customWidth="1"/>
    <col min="25" max="25" width="11.5" bestFit="1" customWidth="1"/>
    <col min="26" max="26" width="10.375" bestFit="1" customWidth="1"/>
    <col min="27" max="27" width="12.375" bestFit="1" customWidth="1"/>
    <col min="28" max="28" width="14.375" bestFit="1" customWidth="1"/>
  </cols>
  <sheetData>
    <row r="1" spans="1:28" ht="33.75" customHeight="1" x14ac:dyDescent="0.7">
      <c r="A1" s="288" t="s">
        <v>0</v>
      </c>
      <c r="B1" s="288"/>
      <c r="C1" s="288"/>
      <c r="D1" s="288"/>
      <c r="E1" s="288"/>
      <c r="F1" s="288"/>
      <c r="G1" s="288"/>
      <c r="H1" s="288"/>
      <c r="I1" s="288"/>
      <c r="J1" s="288"/>
      <c r="K1" s="288"/>
      <c r="L1" s="288"/>
      <c r="M1" s="288"/>
      <c r="N1" s="3"/>
      <c r="O1" s="4"/>
      <c r="P1" s="5"/>
      <c r="Q1" s="5"/>
      <c r="R1" s="5"/>
      <c r="S1" s="5"/>
      <c r="T1" s="280"/>
      <c r="U1" s="281"/>
      <c r="V1" s="281"/>
      <c r="W1" s="281"/>
      <c r="X1" s="281"/>
      <c r="Y1" s="281"/>
      <c r="Z1" s="282"/>
      <c r="AA1" s="6"/>
      <c r="AB1" s="6"/>
    </row>
    <row r="2" spans="1:28" ht="34.5" thickBot="1" x14ac:dyDescent="0.55000000000000004">
      <c r="A2" s="1"/>
      <c r="B2" s="2"/>
      <c r="C2" s="283" t="s">
        <v>445</v>
      </c>
      <c r="D2" s="284"/>
      <c r="E2" s="284"/>
      <c r="F2" s="284"/>
      <c r="G2" s="284"/>
      <c r="H2" s="284"/>
      <c r="I2" s="284"/>
      <c r="J2" s="284"/>
      <c r="K2" s="284"/>
      <c r="L2" s="284"/>
      <c r="M2" s="284"/>
      <c r="N2" s="284"/>
      <c r="O2" s="285"/>
      <c r="P2" s="7"/>
      <c r="Q2" s="8"/>
      <c r="R2" s="9"/>
      <c r="S2" s="10"/>
      <c r="T2" s="11"/>
      <c r="U2" s="11"/>
      <c r="V2" s="11"/>
      <c r="W2" s="11"/>
      <c r="X2" s="1"/>
      <c r="Y2" s="12" t="s">
        <v>1</v>
      </c>
      <c r="Z2" s="13"/>
      <c r="AA2" s="13" t="s">
        <v>3</v>
      </c>
      <c r="AB2" s="6"/>
    </row>
    <row r="3" spans="1:28" x14ac:dyDescent="0.25">
      <c r="A3" s="1"/>
      <c r="B3" s="2"/>
      <c r="C3" s="14"/>
      <c r="D3" s="15"/>
      <c r="E3" s="16"/>
      <c r="F3" s="16"/>
      <c r="G3" s="15"/>
      <c r="H3" s="17"/>
      <c r="I3" s="17"/>
      <c r="J3" s="15"/>
      <c r="K3" s="15"/>
      <c r="L3" s="18"/>
      <c r="M3" s="19"/>
      <c r="N3" s="1"/>
      <c r="O3" s="20"/>
      <c r="P3" s="14"/>
      <c r="Q3" s="1"/>
      <c r="R3" s="19"/>
      <c r="S3" s="21"/>
      <c r="T3" s="1"/>
      <c r="U3" s="1"/>
      <c r="V3" s="1"/>
      <c r="W3" s="1"/>
      <c r="X3" s="1"/>
      <c r="Y3" s="22" t="s">
        <v>4</v>
      </c>
      <c r="Z3" s="227"/>
      <c r="AA3" s="24" t="s">
        <v>6</v>
      </c>
      <c r="AB3" s="6"/>
    </row>
    <row r="4" spans="1:28" ht="16.5" thickBot="1" x14ac:dyDescent="0.3">
      <c r="A4" s="1"/>
      <c r="B4" s="2"/>
      <c r="C4" s="286" t="s">
        <v>7</v>
      </c>
      <c r="D4" s="281"/>
      <c r="E4" s="281"/>
      <c r="F4" s="281"/>
      <c r="G4" s="281"/>
      <c r="H4" s="281"/>
      <c r="I4" s="281"/>
      <c r="J4" s="281"/>
      <c r="K4" s="281"/>
      <c r="L4" s="281"/>
      <c r="M4" s="281"/>
      <c r="N4" s="281"/>
      <c r="O4" s="287"/>
      <c r="P4" s="14"/>
      <c r="Q4" s="1"/>
      <c r="R4" s="19"/>
      <c r="S4" s="21"/>
      <c r="T4" s="1"/>
      <c r="U4" s="1"/>
      <c r="V4" s="1"/>
      <c r="W4" s="1"/>
      <c r="X4" s="1"/>
      <c r="Y4" s="25" t="s">
        <v>8</v>
      </c>
      <c r="Z4" s="27" t="s">
        <v>9</v>
      </c>
      <c r="AA4" s="27" t="s">
        <v>10</v>
      </c>
      <c r="AB4" s="6"/>
    </row>
    <row r="5" spans="1:28" ht="15.75" thickBot="1" x14ac:dyDescent="0.3">
      <c r="A5" s="1"/>
      <c r="B5" s="2"/>
      <c r="C5" s="14"/>
      <c r="D5" s="15"/>
      <c r="E5" s="16"/>
      <c r="F5" s="16"/>
      <c r="G5" s="15"/>
      <c r="H5" s="17"/>
      <c r="I5" s="17"/>
      <c r="J5" s="15"/>
      <c r="K5" s="15"/>
      <c r="L5" s="18"/>
      <c r="M5" s="19"/>
      <c r="N5" s="1"/>
      <c r="O5" s="20"/>
      <c r="P5" s="14"/>
      <c r="Q5" s="1"/>
      <c r="R5" s="19"/>
      <c r="S5" s="21"/>
      <c r="T5" s="1"/>
      <c r="U5" s="1"/>
      <c r="V5" s="1"/>
      <c r="W5" s="1"/>
      <c r="X5" s="1"/>
      <c r="Y5" s="28" t="s">
        <v>11</v>
      </c>
      <c r="Z5" s="29">
        <v>100</v>
      </c>
      <c r="AA5" s="29" t="s">
        <v>12</v>
      </c>
      <c r="AB5" s="6"/>
    </row>
    <row r="6" spans="1:28" ht="56.25" x14ac:dyDescent="0.2">
      <c r="A6" s="30" t="s">
        <v>13</v>
      </c>
      <c r="B6" s="31" t="s">
        <v>14</v>
      </c>
      <c r="C6" s="32" t="s">
        <v>15</v>
      </c>
      <c r="D6" s="33" t="s">
        <v>16</v>
      </c>
      <c r="E6" s="34" t="s">
        <v>17</v>
      </c>
      <c r="F6" s="33" t="s">
        <v>18</v>
      </c>
      <c r="G6" s="33" t="s">
        <v>19</v>
      </c>
      <c r="H6" s="35" t="s">
        <v>15</v>
      </c>
      <c r="I6" s="34" t="s">
        <v>20</v>
      </c>
      <c r="J6" s="33" t="s">
        <v>21</v>
      </c>
      <c r="K6" s="33" t="s">
        <v>22</v>
      </c>
      <c r="L6" s="31" t="s">
        <v>15</v>
      </c>
      <c r="M6" s="36" t="s">
        <v>23</v>
      </c>
      <c r="N6" s="37" t="s">
        <v>24</v>
      </c>
      <c r="O6" s="38" t="s">
        <v>25</v>
      </c>
      <c r="P6" s="39" t="s">
        <v>26</v>
      </c>
      <c r="Q6" s="40" t="s">
        <v>27</v>
      </c>
      <c r="R6" s="41" t="s">
        <v>28</v>
      </c>
      <c r="S6" s="42" t="s">
        <v>29</v>
      </c>
      <c r="T6" s="43" t="s">
        <v>30</v>
      </c>
      <c r="U6" s="44" t="s">
        <v>31</v>
      </c>
      <c r="V6" s="187" t="s">
        <v>32</v>
      </c>
      <c r="W6" s="188" t="s">
        <v>33</v>
      </c>
      <c r="X6" s="43" t="s">
        <v>34</v>
      </c>
      <c r="Y6" s="44" t="s">
        <v>35</v>
      </c>
      <c r="Z6" s="228" t="s">
        <v>36</v>
      </c>
      <c r="AA6" s="46" t="s">
        <v>37</v>
      </c>
      <c r="AB6" s="47" t="s">
        <v>38</v>
      </c>
    </row>
    <row r="7" spans="1:28" ht="121.5" customHeight="1" x14ac:dyDescent="0.2">
      <c r="A7" s="151">
        <v>3</v>
      </c>
      <c r="B7" s="150" t="s">
        <v>42</v>
      </c>
      <c r="C7" s="151">
        <v>1</v>
      </c>
      <c r="D7" s="150" t="s">
        <v>43</v>
      </c>
      <c r="E7" s="49" t="s">
        <v>268</v>
      </c>
      <c r="F7" s="155">
        <v>228</v>
      </c>
      <c r="G7" s="49" t="s">
        <v>257</v>
      </c>
      <c r="H7" s="50" t="s">
        <v>219</v>
      </c>
      <c r="I7" s="153" t="s">
        <v>39</v>
      </c>
      <c r="J7" s="153" t="s">
        <v>40</v>
      </c>
      <c r="K7" s="153" t="s">
        <v>41</v>
      </c>
      <c r="L7" s="152">
        <v>2</v>
      </c>
      <c r="M7" s="153" t="s">
        <v>44</v>
      </c>
      <c r="N7" s="50" t="s">
        <v>316</v>
      </c>
      <c r="O7" s="154" t="s">
        <v>46</v>
      </c>
      <c r="P7" s="51" t="s">
        <v>326</v>
      </c>
      <c r="Q7" s="51" t="s">
        <v>267</v>
      </c>
      <c r="R7" s="152" t="s">
        <v>47</v>
      </c>
      <c r="S7" s="51" t="s">
        <v>48</v>
      </c>
      <c r="T7" s="50">
        <v>96000</v>
      </c>
      <c r="U7" s="50">
        <v>26500</v>
      </c>
      <c r="V7" s="86">
        <v>26121</v>
      </c>
      <c r="W7" s="86">
        <v>26121</v>
      </c>
      <c r="X7" s="224">
        <f>+W7/V7</f>
        <v>1</v>
      </c>
      <c r="Y7" s="225">
        <f>+W7/U7</f>
        <v>0.98569811320754719</v>
      </c>
      <c r="Z7" s="250"/>
      <c r="AA7" s="249"/>
      <c r="AB7" s="55" t="s">
        <v>371</v>
      </c>
    </row>
    <row r="8" spans="1:28" ht="94.5" customHeight="1" x14ac:dyDescent="0.2">
      <c r="A8" s="151">
        <v>3</v>
      </c>
      <c r="B8" s="150" t="s">
        <v>42</v>
      </c>
      <c r="C8" s="151">
        <v>2</v>
      </c>
      <c r="D8" s="49" t="s">
        <v>271</v>
      </c>
      <c r="E8" s="49" t="s">
        <v>269</v>
      </c>
      <c r="F8" s="155">
        <v>229</v>
      </c>
      <c r="G8" s="49" t="s">
        <v>258</v>
      </c>
      <c r="H8" s="151" t="s">
        <v>219</v>
      </c>
      <c r="I8" s="153" t="s">
        <v>39</v>
      </c>
      <c r="J8" s="153" t="s">
        <v>40</v>
      </c>
      <c r="K8" s="153" t="s">
        <v>41</v>
      </c>
      <c r="L8" s="152">
        <v>3</v>
      </c>
      <c r="M8" s="153" t="s">
        <v>49</v>
      </c>
      <c r="N8" s="50" t="s">
        <v>45</v>
      </c>
      <c r="O8" s="154" t="s">
        <v>50</v>
      </c>
      <c r="P8" s="51" t="s">
        <v>275</v>
      </c>
      <c r="Q8" s="51" t="s">
        <v>267</v>
      </c>
      <c r="R8" s="152" t="s">
        <v>51</v>
      </c>
      <c r="S8" s="152" t="s">
        <v>233</v>
      </c>
      <c r="T8" s="50">
        <v>96000</v>
      </c>
      <c r="U8" s="50">
        <v>26500</v>
      </c>
      <c r="V8" s="86">
        <v>26121</v>
      </c>
      <c r="W8" s="86">
        <v>26121</v>
      </c>
      <c r="X8" s="224">
        <f t="shared" ref="X8:X30" si="0">+W8/V8</f>
        <v>1</v>
      </c>
      <c r="Y8" s="225">
        <f t="shared" ref="Y8:Y30" si="1">+W8/U8</f>
        <v>0.98569811320754719</v>
      </c>
      <c r="Z8" s="250"/>
      <c r="AA8" s="249"/>
      <c r="AB8" s="55" t="s">
        <v>371</v>
      </c>
    </row>
    <row r="9" spans="1:28" ht="85.5" customHeight="1" x14ac:dyDescent="0.2">
      <c r="A9" s="155">
        <v>3</v>
      </c>
      <c r="B9" s="150" t="s">
        <v>52</v>
      </c>
      <c r="C9" s="155">
        <v>1</v>
      </c>
      <c r="D9" s="150" t="s">
        <v>274</v>
      </c>
      <c r="E9" s="150" t="s">
        <v>270</v>
      </c>
      <c r="F9" s="155">
        <v>232</v>
      </c>
      <c r="G9" s="49" t="s">
        <v>259</v>
      </c>
      <c r="H9" s="151" t="s">
        <v>219</v>
      </c>
      <c r="I9" s="153" t="s">
        <v>39</v>
      </c>
      <c r="J9" s="153" t="s">
        <v>40</v>
      </c>
      <c r="K9" s="153" t="s">
        <v>41</v>
      </c>
      <c r="L9" s="153">
        <v>3</v>
      </c>
      <c r="M9" s="153" t="s">
        <v>57</v>
      </c>
      <c r="N9" s="50" t="s">
        <v>54</v>
      </c>
      <c r="O9" s="156" t="s">
        <v>59</v>
      </c>
      <c r="P9" s="52" t="s">
        <v>269</v>
      </c>
      <c r="Q9" s="51" t="s">
        <v>267</v>
      </c>
      <c r="R9" s="153" t="s">
        <v>60</v>
      </c>
      <c r="S9" s="153" t="s">
        <v>61</v>
      </c>
      <c r="T9" s="50">
        <v>96000</v>
      </c>
      <c r="U9" s="48">
        <v>26500</v>
      </c>
      <c r="V9" s="189">
        <v>26121</v>
      </c>
      <c r="W9" s="189">
        <v>26121</v>
      </c>
      <c r="X9" s="224">
        <f>+W9/V9</f>
        <v>1</v>
      </c>
      <c r="Y9" s="225">
        <f>+W9/U9</f>
        <v>0.98569811320754719</v>
      </c>
      <c r="Z9" s="250"/>
      <c r="AA9" s="249"/>
      <c r="AB9" s="55" t="s">
        <v>371</v>
      </c>
    </row>
    <row r="10" spans="1:28" ht="81" customHeight="1" x14ac:dyDescent="0.2">
      <c r="A10" s="151">
        <v>3</v>
      </c>
      <c r="B10" s="150" t="s">
        <v>52</v>
      </c>
      <c r="C10" s="151">
        <v>2</v>
      </c>
      <c r="D10" s="49" t="s">
        <v>273</v>
      </c>
      <c r="E10" s="49" t="s">
        <v>270</v>
      </c>
      <c r="F10" s="155">
        <v>230</v>
      </c>
      <c r="G10" s="49" t="s">
        <v>260</v>
      </c>
      <c r="H10" s="151" t="s">
        <v>219</v>
      </c>
      <c r="I10" s="153" t="s">
        <v>39</v>
      </c>
      <c r="J10" s="152" t="s">
        <v>40</v>
      </c>
      <c r="K10" s="153" t="s">
        <v>41</v>
      </c>
      <c r="L10" s="152">
        <v>1</v>
      </c>
      <c r="M10" s="153" t="s">
        <v>53</v>
      </c>
      <c r="N10" s="50" t="s">
        <v>317</v>
      </c>
      <c r="O10" s="154" t="s">
        <v>55</v>
      </c>
      <c r="P10" s="51" t="s">
        <v>270</v>
      </c>
      <c r="Q10" s="51" t="s">
        <v>267</v>
      </c>
      <c r="R10" s="51" t="s">
        <v>276</v>
      </c>
      <c r="S10" s="152" t="s">
        <v>56</v>
      </c>
      <c r="T10" s="50">
        <v>96000</v>
      </c>
      <c r="U10" s="48">
        <v>26500</v>
      </c>
      <c r="V10" s="189">
        <v>26121</v>
      </c>
      <c r="W10" s="189">
        <v>26121</v>
      </c>
      <c r="X10" s="224">
        <f t="shared" si="0"/>
        <v>1</v>
      </c>
      <c r="Y10" s="225">
        <f t="shared" si="1"/>
        <v>0.98569811320754719</v>
      </c>
      <c r="Z10" s="250"/>
      <c r="AA10" s="249"/>
      <c r="AB10" s="55" t="s">
        <v>371</v>
      </c>
    </row>
    <row r="11" spans="1:28" ht="105" customHeight="1" x14ac:dyDescent="0.2">
      <c r="A11" s="155">
        <v>3</v>
      </c>
      <c r="B11" s="150" t="s">
        <v>52</v>
      </c>
      <c r="C11" s="155">
        <v>3</v>
      </c>
      <c r="D11" s="49" t="s">
        <v>273</v>
      </c>
      <c r="E11" s="49" t="s">
        <v>272</v>
      </c>
      <c r="F11" s="152">
        <v>234</v>
      </c>
      <c r="G11" s="49" t="s">
        <v>261</v>
      </c>
      <c r="H11" s="151" t="s">
        <v>219</v>
      </c>
      <c r="I11" s="153" t="s">
        <v>39</v>
      </c>
      <c r="J11" s="153" t="s">
        <v>40</v>
      </c>
      <c r="K11" s="152" t="s">
        <v>41</v>
      </c>
      <c r="L11" s="153">
        <v>5</v>
      </c>
      <c r="M11" s="150" t="s">
        <v>62</v>
      </c>
      <c r="N11" s="50" t="s">
        <v>58</v>
      </c>
      <c r="O11" s="156" t="s">
        <v>63</v>
      </c>
      <c r="P11" s="52" t="s">
        <v>277</v>
      </c>
      <c r="Q11" s="51" t="s">
        <v>267</v>
      </c>
      <c r="R11" s="153" t="s">
        <v>64</v>
      </c>
      <c r="S11" s="153" t="s">
        <v>65</v>
      </c>
      <c r="T11" s="50">
        <v>96000</v>
      </c>
      <c r="U11" s="48">
        <v>26500</v>
      </c>
      <c r="V11" s="189">
        <v>26121</v>
      </c>
      <c r="W11" s="189">
        <v>19591</v>
      </c>
      <c r="X11" s="224">
        <f t="shared" si="0"/>
        <v>0.75000957084338271</v>
      </c>
      <c r="Y11" s="225">
        <f t="shared" si="1"/>
        <v>0.73928301886792458</v>
      </c>
      <c r="Z11" s="251"/>
      <c r="AA11" s="249"/>
      <c r="AB11" s="55" t="s">
        <v>370</v>
      </c>
    </row>
    <row r="12" spans="1:28" ht="96.75" customHeight="1" x14ac:dyDescent="0.2">
      <c r="A12" s="151">
        <v>3</v>
      </c>
      <c r="B12" s="150" t="s">
        <v>66</v>
      </c>
      <c r="C12" s="151">
        <v>1</v>
      </c>
      <c r="D12" s="150" t="s">
        <v>69</v>
      </c>
      <c r="E12" s="150" t="s">
        <v>70</v>
      </c>
      <c r="F12" s="171">
        <v>236</v>
      </c>
      <c r="G12" s="150" t="s">
        <v>71</v>
      </c>
      <c r="H12" s="151" t="s">
        <v>67</v>
      </c>
      <c r="I12" s="153" t="s">
        <v>68</v>
      </c>
      <c r="J12" s="153" t="s">
        <v>40</v>
      </c>
      <c r="K12" s="152" t="s">
        <v>41</v>
      </c>
      <c r="L12" s="152">
        <v>2</v>
      </c>
      <c r="M12" s="49" t="s">
        <v>278</v>
      </c>
      <c r="N12" s="50" t="s">
        <v>318</v>
      </c>
      <c r="O12" s="154" t="s">
        <v>73</v>
      </c>
      <c r="P12" s="51" t="s">
        <v>279</v>
      </c>
      <c r="Q12" s="52" t="s">
        <v>451</v>
      </c>
      <c r="R12" s="51" t="s">
        <v>262</v>
      </c>
      <c r="S12" s="51" t="s">
        <v>325</v>
      </c>
      <c r="T12" s="50">
        <v>96000</v>
      </c>
      <c r="U12" s="48">
        <v>25000</v>
      </c>
      <c r="V12" s="189">
        <v>20000</v>
      </c>
      <c r="W12" s="189">
        <v>10000</v>
      </c>
      <c r="X12" s="224">
        <f t="shared" si="0"/>
        <v>0.5</v>
      </c>
      <c r="Y12" s="225">
        <f t="shared" si="1"/>
        <v>0.4</v>
      </c>
      <c r="Z12" s="248"/>
      <c r="AA12" s="249"/>
      <c r="AB12" s="55" t="s">
        <v>370</v>
      </c>
    </row>
    <row r="13" spans="1:28" ht="105" customHeight="1" x14ac:dyDescent="0.2">
      <c r="A13" s="151">
        <v>3</v>
      </c>
      <c r="B13" s="150" t="s">
        <v>74</v>
      </c>
      <c r="C13" s="151">
        <v>1</v>
      </c>
      <c r="D13" s="150" t="s">
        <v>75</v>
      </c>
      <c r="E13" s="150" t="s">
        <v>76</v>
      </c>
      <c r="F13" s="152">
        <v>238</v>
      </c>
      <c r="G13" s="150" t="s">
        <v>77</v>
      </c>
      <c r="H13" s="151" t="s">
        <v>67</v>
      </c>
      <c r="I13" s="153" t="s">
        <v>68</v>
      </c>
      <c r="J13" s="153" t="s">
        <v>40</v>
      </c>
      <c r="K13" s="152" t="s">
        <v>41</v>
      </c>
      <c r="L13" s="152">
        <v>1</v>
      </c>
      <c r="M13" s="150" t="s">
        <v>78</v>
      </c>
      <c r="N13" s="151" t="s">
        <v>79</v>
      </c>
      <c r="O13" s="154" t="s">
        <v>80</v>
      </c>
      <c r="P13" s="51" t="s">
        <v>280</v>
      </c>
      <c r="Q13" s="52" t="s">
        <v>451</v>
      </c>
      <c r="R13" s="51" t="s">
        <v>263</v>
      </c>
      <c r="S13" s="51" t="s">
        <v>325</v>
      </c>
      <c r="T13" s="50">
        <v>96000</v>
      </c>
      <c r="U13" s="50">
        <v>25000</v>
      </c>
      <c r="V13" s="86">
        <v>20000</v>
      </c>
      <c r="W13" s="189">
        <v>6666</v>
      </c>
      <c r="X13" s="224">
        <f t="shared" si="0"/>
        <v>0.33329999999999999</v>
      </c>
      <c r="Y13" s="225">
        <f t="shared" si="1"/>
        <v>0.26663999999999999</v>
      </c>
      <c r="Z13" s="248"/>
      <c r="AA13" s="249"/>
      <c r="AB13" s="55" t="s">
        <v>370</v>
      </c>
    </row>
    <row r="14" spans="1:28" ht="88.5" customHeight="1" x14ac:dyDescent="0.2">
      <c r="A14" s="151">
        <v>3</v>
      </c>
      <c r="B14" s="150" t="s">
        <v>74</v>
      </c>
      <c r="C14" s="151">
        <v>2</v>
      </c>
      <c r="D14" s="150" t="s">
        <v>81</v>
      </c>
      <c r="E14" s="150" t="s">
        <v>82</v>
      </c>
      <c r="F14" s="152">
        <v>239</v>
      </c>
      <c r="G14" s="150" t="s">
        <v>83</v>
      </c>
      <c r="H14" s="151" t="s">
        <v>67</v>
      </c>
      <c r="I14" s="153" t="s">
        <v>68</v>
      </c>
      <c r="J14" s="153" t="s">
        <v>40</v>
      </c>
      <c r="K14" s="152" t="s">
        <v>41</v>
      </c>
      <c r="L14" s="152">
        <v>2</v>
      </c>
      <c r="M14" s="263" t="s">
        <v>84</v>
      </c>
      <c r="N14" s="151" t="s">
        <v>85</v>
      </c>
      <c r="O14" s="154" t="s">
        <v>86</v>
      </c>
      <c r="P14" s="51" t="s">
        <v>281</v>
      </c>
      <c r="Q14" s="108" t="s">
        <v>450</v>
      </c>
      <c r="R14" s="51" t="s">
        <v>264</v>
      </c>
      <c r="S14" s="152" t="s">
        <v>87</v>
      </c>
      <c r="T14" s="50">
        <v>96000</v>
      </c>
      <c r="U14" s="50">
        <v>25000</v>
      </c>
      <c r="V14" s="86">
        <v>20000</v>
      </c>
      <c r="W14" s="264">
        <v>20000</v>
      </c>
      <c r="X14" s="224">
        <f t="shared" si="0"/>
        <v>1</v>
      </c>
      <c r="Y14" s="225">
        <f t="shared" si="1"/>
        <v>0.8</v>
      </c>
      <c r="Z14" s="250"/>
      <c r="AA14" s="249"/>
      <c r="AB14" s="55" t="s">
        <v>371</v>
      </c>
    </row>
    <row r="15" spans="1:28" ht="99.75" customHeight="1" x14ac:dyDescent="0.2">
      <c r="A15" s="157">
        <v>3</v>
      </c>
      <c r="B15" s="150" t="s">
        <v>74</v>
      </c>
      <c r="C15" s="157">
        <v>3</v>
      </c>
      <c r="D15" s="150" t="s">
        <v>88</v>
      </c>
      <c r="E15" s="150" t="s">
        <v>89</v>
      </c>
      <c r="F15" s="157">
        <v>241</v>
      </c>
      <c r="G15" s="150" t="s">
        <v>90</v>
      </c>
      <c r="H15" s="151" t="s">
        <v>67</v>
      </c>
      <c r="I15" s="153" t="s">
        <v>68</v>
      </c>
      <c r="J15" s="158" t="s">
        <v>40</v>
      </c>
      <c r="K15" s="153" t="s">
        <v>41</v>
      </c>
      <c r="L15" s="158">
        <v>4</v>
      </c>
      <c r="M15" s="159" t="s">
        <v>91</v>
      </c>
      <c r="N15" s="50" t="s">
        <v>319</v>
      </c>
      <c r="O15" s="160" t="s">
        <v>92</v>
      </c>
      <c r="P15" s="49" t="s">
        <v>283</v>
      </c>
      <c r="Q15" s="56" t="s">
        <v>449</v>
      </c>
      <c r="R15" s="56" t="s">
        <v>265</v>
      </c>
      <c r="S15" s="158" t="s">
        <v>314</v>
      </c>
      <c r="T15" s="50">
        <v>96000</v>
      </c>
      <c r="U15" s="50">
        <v>30000</v>
      </c>
      <c r="V15" s="86">
        <v>26000</v>
      </c>
      <c r="W15" s="189">
        <v>26000</v>
      </c>
      <c r="X15" s="224">
        <f t="shared" si="0"/>
        <v>1</v>
      </c>
      <c r="Y15" s="225">
        <f t="shared" si="1"/>
        <v>0.8666666666666667</v>
      </c>
      <c r="Z15" s="250"/>
      <c r="AA15" s="249"/>
      <c r="AB15" s="55" t="s">
        <v>371</v>
      </c>
    </row>
    <row r="16" spans="1:28" ht="116.25" customHeight="1" x14ac:dyDescent="0.2">
      <c r="A16" s="151">
        <v>3</v>
      </c>
      <c r="B16" s="150" t="s">
        <v>74</v>
      </c>
      <c r="C16" s="151">
        <v>4</v>
      </c>
      <c r="D16" s="150" t="s">
        <v>93</v>
      </c>
      <c r="E16" s="150" t="s">
        <v>94</v>
      </c>
      <c r="F16" s="152">
        <v>242</v>
      </c>
      <c r="G16" s="150" t="s">
        <v>95</v>
      </c>
      <c r="H16" s="151" t="s">
        <v>67</v>
      </c>
      <c r="I16" s="153" t="s">
        <v>68</v>
      </c>
      <c r="J16" s="152" t="s">
        <v>40</v>
      </c>
      <c r="K16" s="152" t="s">
        <v>41</v>
      </c>
      <c r="L16" s="152">
        <v>5</v>
      </c>
      <c r="M16" s="241" t="s">
        <v>345</v>
      </c>
      <c r="N16" s="50" t="s">
        <v>320</v>
      </c>
      <c r="O16" s="154" t="s">
        <v>92</v>
      </c>
      <c r="P16" s="51" t="s">
        <v>283</v>
      </c>
      <c r="Q16" s="56" t="s">
        <v>446</v>
      </c>
      <c r="R16" s="51" t="s">
        <v>266</v>
      </c>
      <c r="S16" s="51" t="s">
        <v>314</v>
      </c>
      <c r="T16" s="50">
        <v>96000</v>
      </c>
      <c r="U16" s="50">
        <v>30000</v>
      </c>
      <c r="V16" s="86">
        <v>26000</v>
      </c>
      <c r="W16" s="86">
        <v>26000</v>
      </c>
      <c r="X16" s="224">
        <f t="shared" si="0"/>
        <v>1</v>
      </c>
      <c r="Y16" s="225">
        <f t="shared" si="1"/>
        <v>0.8666666666666667</v>
      </c>
      <c r="Z16" s="250"/>
      <c r="AA16" s="249"/>
      <c r="AB16" s="55" t="s">
        <v>371</v>
      </c>
    </row>
    <row r="17" spans="1:199" ht="101.25" customHeight="1" x14ac:dyDescent="0.2">
      <c r="A17" s="157">
        <v>3</v>
      </c>
      <c r="B17" s="150" t="s">
        <v>74</v>
      </c>
      <c r="C17" s="157">
        <v>5</v>
      </c>
      <c r="D17" s="150" t="s">
        <v>97</v>
      </c>
      <c r="E17" s="150" t="s">
        <v>98</v>
      </c>
      <c r="F17" s="157">
        <v>243</v>
      </c>
      <c r="G17" s="150" t="s">
        <v>99</v>
      </c>
      <c r="H17" s="151" t="s">
        <v>67</v>
      </c>
      <c r="I17" s="153" t="s">
        <v>68</v>
      </c>
      <c r="J17" s="152" t="s">
        <v>40</v>
      </c>
      <c r="K17" s="153" t="s">
        <v>41</v>
      </c>
      <c r="L17" s="158">
        <v>6</v>
      </c>
      <c r="M17" s="159" t="s">
        <v>100</v>
      </c>
      <c r="N17" s="50" t="s">
        <v>96</v>
      </c>
      <c r="O17" s="160" t="s">
        <v>102</v>
      </c>
      <c r="P17" s="56" t="s">
        <v>285</v>
      </c>
      <c r="Q17" s="56" t="s">
        <v>448</v>
      </c>
      <c r="R17" s="49" t="s">
        <v>286</v>
      </c>
      <c r="S17" s="150" t="s">
        <v>103</v>
      </c>
      <c r="T17" s="50">
        <v>96000</v>
      </c>
      <c r="U17" s="50">
        <v>3000</v>
      </c>
      <c r="V17" s="86">
        <v>2260</v>
      </c>
      <c r="W17" s="86">
        <v>1902</v>
      </c>
      <c r="X17" s="224">
        <f t="shared" si="0"/>
        <v>0.84159292035398225</v>
      </c>
      <c r="Y17" s="225">
        <f t="shared" si="1"/>
        <v>0.63400000000000001</v>
      </c>
      <c r="Z17" s="251"/>
      <c r="AA17" s="249"/>
      <c r="AB17" s="55" t="s">
        <v>370</v>
      </c>
    </row>
    <row r="18" spans="1:199" ht="97.5" customHeight="1" x14ac:dyDescent="0.2">
      <c r="A18" s="157">
        <v>3</v>
      </c>
      <c r="B18" s="150" t="s">
        <v>74</v>
      </c>
      <c r="C18" s="157">
        <v>6</v>
      </c>
      <c r="D18" s="150" t="s">
        <v>104</v>
      </c>
      <c r="E18" s="150" t="s">
        <v>105</v>
      </c>
      <c r="F18" s="157">
        <v>245</v>
      </c>
      <c r="G18" s="150" t="s">
        <v>106</v>
      </c>
      <c r="H18" s="151" t="s">
        <v>67</v>
      </c>
      <c r="I18" s="153" t="s">
        <v>68</v>
      </c>
      <c r="J18" s="152" t="s">
        <v>40</v>
      </c>
      <c r="K18" s="153" t="s">
        <v>41</v>
      </c>
      <c r="L18" s="158">
        <v>8</v>
      </c>
      <c r="M18" s="158" t="s">
        <v>107</v>
      </c>
      <c r="N18" s="50" t="s">
        <v>101</v>
      </c>
      <c r="O18" s="160" t="s">
        <v>109</v>
      </c>
      <c r="P18" s="56" t="s">
        <v>287</v>
      </c>
      <c r="Q18" s="56" t="s">
        <v>284</v>
      </c>
      <c r="R18" s="56" t="s">
        <v>288</v>
      </c>
      <c r="S18" s="56" t="s">
        <v>314</v>
      </c>
      <c r="T18" s="50">
        <v>96000</v>
      </c>
      <c r="U18" s="50">
        <v>5000</v>
      </c>
      <c r="V18" s="86">
        <v>5000</v>
      </c>
      <c r="W18" s="86">
        <v>5000</v>
      </c>
      <c r="X18" s="224">
        <f t="shared" si="0"/>
        <v>1</v>
      </c>
      <c r="Y18" s="225">
        <f t="shared" si="1"/>
        <v>1</v>
      </c>
      <c r="Z18" s="250"/>
      <c r="AA18" s="249"/>
      <c r="AB18" s="55" t="s">
        <v>371</v>
      </c>
    </row>
    <row r="19" spans="1:199" ht="95.25" customHeight="1" x14ac:dyDescent="0.2">
      <c r="A19" s="157">
        <v>3</v>
      </c>
      <c r="B19" s="150" t="s">
        <v>110</v>
      </c>
      <c r="C19" s="151">
        <v>1</v>
      </c>
      <c r="D19" s="150" t="s">
        <v>239</v>
      </c>
      <c r="E19" s="49" t="s">
        <v>111</v>
      </c>
      <c r="F19" s="157">
        <v>246</v>
      </c>
      <c r="G19" s="150" t="s">
        <v>112</v>
      </c>
      <c r="H19" s="151" t="s">
        <v>67</v>
      </c>
      <c r="I19" s="153" t="s">
        <v>68</v>
      </c>
      <c r="J19" s="152" t="s">
        <v>40</v>
      </c>
      <c r="K19" s="152" t="s">
        <v>41</v>
      </c>
      <c r="L19" s="152">
        <v>1</v>
      </c>
      <c r="M19" s="49" t="s">
        <v>234</v>
      </c>
      <c r="N19" s="151" t="s">
        <v>113</v>
      </c>
      <c r="O19" s="239" t="s">
        <v>235</v>
      </c>
      <c r="P19" s="49" t="s">
        <v>289</v>
      </c>
      <c r="Q19" s="51" t="s">
        <v>290</v>
      </c>
      <c r="R19" s="49" t="s">
        <v>291</v>
      </c>
      <c r="S19" s="150" t="s">
        <v>114</v>
      </c>
      <c r="T19" s="50">
        <v>96000</v>
      </c>
      <c r="U19" s="50">
        <v>12000</v>
      </c>
      <c r="V19" s="86">
        <v>10000</v>
      </c>
      <c r="W19" s="86">
        <v>10000</v>
      </c>
      <c r="X19" s="224">
        <f t="shared" si="0"/>
        <v>1</v>
      </c>
      <c r="Y19" s="225">
        <f t="shared" si="1"/>
        <v>0.83333333333333337</v>
      </c>
      <c r="Z19" s="250"/>
      <c r="AA19" s="249"/>
      <c r="AB19" s="55" t="s">
        <v>371</v>
      </c>
    </row>
    <row r="20" spans="1:199" s="162" customFormat="1" ht="95.25" customHeight="1" x14ac:dyDescent="0.2">
      <c r="A20" s="191">
        <v>3</v>
      </c>
      <c r="B20" s="105" t="s">
        <v>110</v>
      </c>
      <c r="C20" s="192">
        <v>2</v>
      </c>
      <c r="D20" s="105" t="s">
        <v>239</v>
      </c>
      <c r="E20" s="105" t="s">
        <v>373</v>
      </c>
      <c r="F20" s="191">
        <v>246</v>
      </c>
      <c r="G20" s="105" t="s">
        <v>236</v>
      </c>
      <c r="H20" s="192" t="s">
        <v>67</v>
      </c>
      <c r="I20" s="153" t="s">
        <v>68</v>
      </c>
      <c r="J20" s="81" t="s">
        <v>40</v>
      </c>
      <c r="K20" s="193" t="s">
        <v>41</v>
      </c>
      <c r="L20" s="193">
        <v>2</v>
      </c>
      <c r="M20" s="265" t="s">
        <v>220</v>
      </c>
      <c r="N20" s="192" t="s">
        <v>119</v>
      </c>
      <c r="O20" s="104" t="s">
        <v>225</v>
      </c>
      <c r="P20" s="105" t="s">
        <v>292</v>
      </c>
      <c r="Q20" s="51" t="s">
        <v>290</v>
      </c>
      <c r="R20" s="105" t="s">
        <v>293</v>
      </c>
      <c r="S20" s="105" t="s">
        <v>114</v>
      </c>
      <c r="T20" s="86">
        <v>96000</v>
      </c>
      <c r="U20" s="86">
        <v>12000</v>
      </c>
      <c r="V20" s="86">
        <v>10000</v>
      </c>
      <c r="W20" s="266">
        <v>10000</v>
      </c>
      <c r="X20" s="224">
        <f t="shared" si="0"/>
        <v>1</v>
      </c>
      <c r="Y20" s="225">
        <f t="shared" si="1"/>
        <v>0.83333333333333337</v>
      </c>
      <c r="Z20" s="250"/>
      <c r="AA20" s="249"/>
      <c r="AB20" s="190" t="s">
        <v>370</v>
      </c>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row>
    <row r="21" spans="1:199" s="162" customFormat="1" ht="95.25" customHeight="1" x14ac:dyDescent="0.2">
      <c r="A21" s="191">
        <v>3</v>
      </c>
      <c r="B21" s="105" t="s">
        <v>110</v>
      </c>
      <c r="C21" s="192">
        <v>3</v>
      </c>
      <c r="D21" s="194" t="s">
        <v>239</v>
      </c>
      <c r="E21" s="105" t="s">
        <v>239</v>
      </c>
      <c r="F21" s="191">
        <v>246</v>
      </c>
      <c r="G21" s="105" t="s">
        <v>222</v>
      </c>
      <c r="H21" s="192" t="s">
        <v>67</v>
      </c>
      <c r="I21" s="153" t="s">
        <v>68</v>
      </c>
      <c r="J21" s="81" t="s">
        <v>40</v>
      </c>
      <c r="K21" s="193" t="s">
        <v>41</v>
      </c>
      <c r="L21" s="193">
        <v>4</v>
      </c>
      <c r="M21" s="105" t="s">
        <v>221</v>
      </c>
      <c r="N21" s="192" t="s">
        <v>125</v>
      </c>
      <c r="O21" s="104" t="s">
        <v>224</v>
      </c>
      <c r="P21" s="105" t="s">
        <v>294</v>
      </c>
      <c r="Q21" s="51" t="s">
        <v>290</v>
      </c>
      <c r="R21" s="105" t="s">
        <v>295</v>
      </c>
      <c r="S21" s="194" t="s">
        <v>114</v>
      </c>
      <c r="T21" s="86">
        <v>96000</v>
      </c>
      <c r="U21" s="86">
        <v>12000</v>
      </c>
      <c r="V21" s="86">
        <v>10000</v>
      </c>
      <c r="W21" s="86">
        <v>10000</v>
      </c>
      <c r="X21" s="224">
        <f t="shared" si="0"/>
        <v>1</v>
      </c>
      <c r="Y21" s="225">
        <f t="shared" si="1"/>
        <v>0.83333333333333337</v>
      </c>
      <c r="Z21" s="250"/>
      <c r="AA21" s="249"/>
      <c r="AB21" s="190" t="s">
        <v>371</v>
      </c>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row>
    <row r="22" spans="1:199" ht="95.25" customHeight="1" x14ac:dyDescent="0.2">
      <c r="A22" s="157">
        <v>3</v>
      </c>
      <c r="B22" s="150" t="s">
        <v>110</v>
      </c>
      <c r="C22" s="157">
        <v>4</v>
      </c>
      <c r="D22" s="150" t="s">
        <v>115</v>
      </c>
      <c r="E22" s="150" t="s">
        <v>116</v>
      </c>
      <c r="F22" s="157">
        <v>247</v>
      </c>
      <c r="G22" s="150" t="s">
        <v>117</v>
      </c>
      <c r="H22" s="151" t="s">
        <v>67</v>
      </c>
      <c r="I22" s="153" t="s">
        <v>68</v>
      </c>
      <c r="J22" s="152" t="s">
        <v>40</v>
      </c>
      <c r="K22" s="153" t="s">
        <v>41</v>
      </c>
      <c r="L22" s="152">
        <v>5</v>
      </c>
      <c r="M22" s="263" t="s">
        <v>118</v>
      </c>
      <c r="N22" s="192" t="s">
        <v>127</v>
      </c>
      <c r="O22" s="240" t="s">
        <v>120</v>
      </c>
      <c r="P22" s="49" t="s">
        <v>296</v>
      </c>
      <c r="Q22" s="51" t="s">
        <v>290</v>
      </c>
      <c r="R22" s="49" t="s">
        <v>297</v>
      </c>
      <c r="S22" s="49" t="s">
        <v>121</v>
      </c>
      <c r="T22" s="50">
        <v>96000</v>
      </c>
      <c r="U22" s="50">
        <v>12000</v>
      </c>
      <c r="V22" s="86">
        <v>10000</v>
      </c>
      <c r="W22" s="266">
        <v>10000</v>
      </c>
      <c r="X22" s="224">
        <f t="shared" si="0"/>
        <v>1</v>
      </c>
      <c r="Y22" s="225">
        <f t="shared" si="1"/>
        <v>0.83333333333333337</v>
      </c>
      <c r="Z22" s="250"/>
      <c r="AA22" s="249"/>
      <c r="AB22" s="55" t="s">
        <v>371</v>
      </c>
    </row>
    <row r="23" spans="1:199" ht="71.25" customHeight="1" x14ac:dyDescent="0.2">
      <c r="A23" s="157">
        <v>3</v>
      </c>
      <c r="B23" s="150" t="s">
        <v>110</v>
      </c>
      <c r="C23" s="151">
        <v>5</v>
      </c>
      <c r="D23" s="49" t="s">
        <v>122</v>
      </c>
      <c r="E23" s="150" t="s">
        <v>123</v>
      </c>
      <c r="F23" s="157">
        <v>248</v>
      </c>
      <c r="G23" s="49" t="s">
        <v>238</v>
      </c>
      <c r="H23" s="151" t="s">
        <v>67</v>
      </c>
      <c r="I23" s="52" t="s">
        <v>68</v>
      </c>
      <c r="J23" s="152" t="s">
        <v>40</v>
      </c>
      <c r="K23" s="152" t="s">
        <v>41</v>
      </c>
      <c r="L23" s="152">
        <v>3</v>
      </c>
      <c r="M23" s="265" t="s">
        <v>124</v>
      </c>
      <c r="N23" s="192" t="s">
        <v>237</v>
      </c>
      <c r="O23" s="239" t="s">
        <v>240</v>
      </c>
      <c r="P23" s="51" t="s">
        <v>298</v>
      </c>
      <c r="Q23" s="51" t="s">
        <v>447</v>
      </c>
      <c r="R23" s="49" t="s">
        <v>299</v>
      </c>
      <c r="S23" s="152" t="s">
        <v>126</v>
      </c>
      <c r="T23" s="50">
        <v>96000</v>
      </c>
      <c r="U23" s="50">
        <v>2500</v>
      </c>
      <c r="V23" s="86">
        <v>2000</v>
      </c>
      <c r="W23" s="266">
        <v>2000</v>
      </c>
      <c r="X23" s="224">
        <f t="shared" si="0"/>
        <v>1</v>
      </c>
      <c r="Y23" s="225">
        <f t="shared" si="1"/>
        <v>0.8</v>
      </c>
      <c r="Z23" s="250"/>
      <c r="AA23" s="249"/>
      <c r="AB23" s="55" t="s">
        <v>371</v>
      </c>
    </row>
    <row r="24" spans="1:199" ht="116.25" customHeight="1" x14ac:dyDescent="0.2">
      <c r="A24" s="157">
        <v>3</v>
      </c>
      <c r="B24" s="150" t="s">
        <v>128</v>
      </c>
      <c r="C24" s="151">
        <v>1</v>
      </c>
      <c r="D24" s="150" t="s">
        <v>129</v>
      </c>
      <c r="E24" s="150" t="s">
        <v>130</v>
      </c>
      <c r="F24" s="157">
        <v>250</v>
      </c>
      <c r="G24" s="150" t="s">
        <v>131</v>
      </c>
      <c r="H24" s="151" t="s">
        <v>67</v>
      </c>
      <c r="I24" s="153" t="s">
        <v>68</v>
      </c>
      <c r="J24" s="152" t="s">
        <v>40</v>
      </c>
      <c r="K24" s="152" t="s">
        <v>41</v>
      </c>
      <c r="L24" s="152">
        <v>1</v>
      </c>
      <c r="M24" s="265" t="s">
        <v>132</v>
      </c>
      <c r="N24" s="151" t="s">
        <v>133</v>
      </c>
      <c r="O24" s="154" t="s">
        <v>134</v>
      </c>
      <c r="P24" s="51" t="s">
        <v>301</v>
      </c>
      <c r="Q24" s="51" t="s">
        <v>447</v>
      </c>
      <c r="R24" s="51" t="s">
        <v>302</v>
      </c>
      <c r="S24" s="152" t="s">
        <v>135</v>
      </c>
      <c r="T24" s="50">
        <v>96000</v>
      </c>
      <c r="U24" s="50">
        <v>21000</v>
      </c>
      <c r="V24" s="86">
        <v>20000</v>
      </c>
      <c r="W24" s="266">
        <v>13400</v>
      </c>
      <c r="X24" s="224">
        <f t="shared" si="0"/>
        <v>0.67</v>
      </c>
      <c r="Y24" s="225">
        <f t="shared" si="1"/>
        <v>0.63809523809523805</v>
      </c>
      <c r="Z24" s="251"/>
      <c r="AA24" s="249"/>
      <c r="AB24" s="55" t="s">
        <v>370</v>
      </c>
    </row>
    <row r="25" spans="1:199" ht="124.5" customHeight="1" x14ac:dyDescent="0.2">
      <c r="A25" s="157">
        <v>3</v>
      </c>
      <c r="B25" s="150" t="s">
        <v>128</v>
      </c>
      <c r="C25" s="157">
        <v>2</v>
      </c>
      <c r="D25" s="150" t="s">
        <v>136</v>
      </c>
      <c r="E25" s="150" t="s">
        <v>137</v>
      </c>
      <c r="F25" s="157">
        <v>251</v>
      </c>
      <c r="G25" s="49" t="s">
        <v>138</v>
      </c>
      <c r="H25" s="151" t="s">
        <v>67</v>
      </c>
      <c r="I25" s="153" t="s">
        <v>68</v>
      </c>
      <c r="J25" s="152" t="s">
        <v>40</v>
      </c>
      <c r="K25" s="153" t="s">
        <v>41</v>
      </c>
      <c r="L25" s="158">
        <v>2</v>
      </c>
      <c r="M25" s="150" t="s">
        <v>139</v>
      </c>
      <c r="N25" s="151" t="s">
        <v>140</v>
      </c>
      <c r="O25" s="172" t="s">
        <v>141</v>
      </c>
      <c r="P25" s="56" t="s">
        <v>303</v>
      </c>
      <c r="Q25" s="56" t="s">
        <v>304</v>
      </c>
      <c r="R25" s="56" t="s">
        <v>305</v>
      </c>
      <c r="S25" s="158" t="s">
        <v>142</v>
      </c>
      <c r="T25" s="50">
        <v>96000</v>
      </c>
      <c r="U25" s="50">
        <v>2000</v>
      </c>
      <c r="V25" s="94">
        <v>1500</v>
      </c>
      <c r="W25" s="86">
        <v>1500</v>
      </c>
      <c r="X25" s="224">
        <f t="shared" si="0"/>
        <v>1</v>
      </c>
      <c r="Y25" s="225">
        <f t="shared" si="1"/>
        <v>0.75</v>
      </c>
      <c r="Z25" s="250"/>
      <c r="AA25" s="249"/>
      <c r="AB25" s="55" t="s">
        <v>371</v>
      </c>
    </row>
    <row r="26" spans="1:199" ht="98.25" customHeight="1" x14ac:dyDescent="0.2">
      <c r="A26" s="157">
        <v>3</v>
      </c>
      <c r="B26" s="150" t="s">
        <v>144</v>
      </c>
      <c r="C26" s="157">
        <v>1</v>
      </c>
      <c r="D26" s="150" t="s">
        <v>145</v>
      </c>
      <c r="E26" s="150" t="s">
        <v>143</v>
      </c>
      <c r="F26" s="157">
        <v>253</v>
      </c>
      <c r="G26" s="150" t="s">
        <v>146</v>
      </c>
      <c r="H26" s="151" t="s">
        <v>67</v>
      </c>
      <c r="I26" s="153" t="s">
        <v>68</v>
      </c>
      <c r="J26" s="152" t="s">
        <v>40</v>
      </c>
      <c r="K26" s="153" t="s">
        <v>41</v>
      </c>
      <c r="L26" s="158">
        <v>1</v>
      </c>
      <c r="M26" s="263" t="s">
        <v>147</v>
      </c>
      <c r="N26" s="151" t="s">
        <v>148</v>
      </c>
      <c r="O26" s="160" t="s">
        <v>149</v>
      </c>
      <c r="P26" s="49" t="s">
        <v>150</v>
      </c>
      <c r="Q26" s="51" t="s">
        <v>447</v>
      </c>
      <c r="R26" s="56" t="s">
        <v>146</v>
      </c>
      <c r="S26" s="158" t="s">
        <v>151</v>
      </c>
      <c r="T26" s="50">
        <v>96000</v>
      </c>
      <c r="U26" s="50">
        <v>3000</v>
      </c>
      <c r="V26" s="94">
        <v>2500</v>
      </c>
      <c r="W26" s="266">
        <v>1680</v>
      </c>
      <c r="X26" s="224">
        <f t="shared" si="0"/>
        <v>0.67200000000000004</v>
      </c>
      <c r="Y26" s="225">
        <f t="shared" si="1"/>
        <v>0.56000000000000005</v>
      </c>
      <c r="Z26" s="251"/>
      <c r="AA26" s="253"/>
      <c r="AB26" s="55" t="s">
        <v>370</v>
      </c>
    </row>
    <row r="27" spans="1:199" s="78" customFormat="1" ht="148.5" x14ac:dyDescent="0.2">
      <c r="A27" s="191">
        <v>3</v>
      </c>
      <c r="B27" s="194" t="s">
        <v>152</v>
      </c>
      <c r="C27" s="192">
        <v>1</v>
      </c>
      <c r="D27" s="194" t="s">
        <v>153</v>
      </c>
      <c r="E27" s="194" t="s">
        <v>154</v>
      </c>
      <c r="F27" s="193">
        <v>254</v>
      </c>
      <c r="G27" s="194" t="s">
        <v>155</v>
      </c>
      <c r="H27" s="192" t="s">
        <v>67</v>
      </c>
      <c r="I27" s="153" t="s">
        <v>68</v>
      </c>
      <c r="J27" s="193" t="s">
        <v>40</v>
      </c>
      <c r="K27" s="193" t="s">
        <v>41</v>
      </c>
      <c r="L27" s="193">
        <v>1</v>
      </c>
      <c r="M27" s="105" t="s">
        <v>253</v>
      </c>
      <c r="N27" s="192" t="s">
        <v>156</v>
      </c>
      <c r="O27" s="104" t="s">
        <v>324</v>
      </c>
      <c r="P27" s="105" t="s">
        <v>306</v>
      </c>
      <c r="Q27" s="51" t="s">
        <v>300</v>
      </c>
      <c r="R27" s="81" t="s">
        <v>307</v>
      </c>
      <c r="S27" s="81" t="s">
        <v>313</v>
      </c>
      <c r="T27" s="86">
        <v>96000</v>
      </c>
      <c r="U27" s="86">
        <v>5500</v>
      </c>
      <c r="V27" s="94">
        <v>5000</v>
      </c>
      <c r="W27" s="86">
        <v>0</v>
      </c>
      <c r="X27" s="225">
        <f t="shared" si="0"/>
        <v>0</v>
      </c>
      <c r="Y27" s="225">
        <f t="shared" si="1"/>
        <v>0</v>
      </c>
      <c r="Z27" s="248"/>
      <c r="AA27" s="252"/>
      <c r="AB27" s="190" t="s">
        <v>372</v>
      </c>
    </row>
    <row r="28" spans="1:199" ht="175.5" x14ac:dyDescent="0.2">
      <c r="A28" s="157">
        <v>3</v>
      </c>
      <c r="B28" s="150" t="s">
        <v>152</v>
      </c>
      <c r="C28" s="157">
        <v>2</v>
      </c>
      <c r="D28" s="150" t="s">
        <v>157</v>
      </c>
      <c r="E28" s="150" t="s">
        <v>158</v>
      </c>
      <c r="F28" s="157">
        <v>255</v>
      </c>
      <c r="G28" s="150" t="s">
        <v>159</v>
      </c>
      <c r="H28" s="151" t="s">
        <v>67</v>
      </c>
      <c r="I28" s="153" t="s">
        <v>68</v>
      </c>
      <c r="J28" s="152" t="s">
        <v>40</v>
      </c>
      <c r="K28" s="153" t="s">
        <v>41</v>
      </c>
      <c r="L28" s="158">
        <v>2</v>
      </c>
      <c r="M28" s="150" t="s">
        <v>160</v>
      </c>
      <c r="N28" s="151" t="s">
        <v>161</v>
      </c>
      <c r="O28" s="160" t="s">
        <v>162</v>
      </c>
      <c r="P28" s="56" t="s">
        <v>308</v>
      </c>
      <c r="Q28" s="56" t="s">
        <v>282</v>
      </c>
      <c r="R28" s="56" t="s">
        <v>309</v>
      </c>
      <c r="S28" s="158" t="s">
        <v>163</v>
      </c>
      <c r="T28" s="50">
        <v>96000</v>
      </c>
      <c r="U28" s="50">
        <v>2000</v>
      </c>
      <c r="V28" s="94">
        <v>2000</v>
      </c>
      <c r="W28" s="86">
        <v>2000</v>
      </c>
      <c r="X28" s="224">
        <f t="shared" si="0"/>
        <v>1</v>
      </c>
      <c r="Y28" s="225">
        <f>+W28/U28</f>
        <v>1</v>
      </c>
      <c r="Z28" s="250"/>
      <c r="AA28" s="249"/>
      <c r="AB28" s="55" t="s">
        <v>371</v>
      </c>
    </row>
    <row r="29" spans="1:199" ht="121.5" x14ac:dyDescent="0.2">
      <c r="A29" s="157">
        <v>3</v>
      </c>
      <c r="B29" s="150" t="s">
        <v>152</v>
      </c>
      <c r="C29" s="151">
        <v>3</v>
      </c>
      <c r="D29" s="150" t="s">
        <v>164</v>
      </c>
      <c r="E29" s="150" t="s">
        <v>165</v>
      </c>
      <c r="F29" s="152">
        <v>256</v>
      </c>
      <c r="G29" s="150" t="s">
        <v>166</v>
      </c>
      <c r="H29" s="151" t="s">
        <v>67</v>
      </c>
      <c r="I29" s="153" t="s">
        <v>68</v>
      </c>
      <c r="J29" s="152" t="s">
        <v>40</v>
      </c>
      <c r="K29" s="153" t="s">
        <v>41</v>
      </c>
      <c r="L29" s="152">
        <v>3</v>
      </c>
      <c r="M29" s="150" t="s">
        <v>167</v>
      </c>
      <c r="N29" s="151" t="s">
        <v>168</v>
      </c>
      <c r="O29" s="53" t="s">
        <v>323</v>
      </c>
      <c r="P29" s="51" t="s">
        <v>310</v>
      </c>
      <c r="Q29" s="51" t="s">
        <v>300</v>
      </c>
      <c r="R29" s="51" t="s">
        <v>311</v>
      </c>
      <c r="S29" s="51" t="s">
        <v>322</v>
      </c>
      <c r="T29" s="50">
        <v>96000</v>
      </c>
      <c r="U29" s="50">
        <v>2500</v>
      </c>
      <c r="V29" s="94">
        <v>2000</v>
      </c>
      <c r="W29" s="86">
        <v>0</v>
      </c>
      <c r="X29" s="224">
        <f t="shared" si="0"/>
        <v>0</v>
      </c>
      <c r="Y29" s="225">
        <f t="shared" si="1"/>
        <v>0</v>
      </c>
      <c r="Z29" s="248"/>
      <c r="AA29" s="252"/>
      <c r="AB29" s="55" t="s">
        <v>372</v>
      </c>
    </row>
    <row r="30" spans="1:199" ht="108" x14ac:dyDescent="0.2">
      <c r="A30" s="157">
        <v>3</v>
      </c>
      <c r="B30" s="150" t="s">
        <v>169</v>
      </c>
      <c r="C30" s="151">
        <v>1</v>
      </c>
      <c r="D30" s="150" t="s">
        <v>170</v>
      </c>
      <c r="E30" s="150" t="s">
        <v>171</v>
      </c>
      <c r="F30" s="152">
        <v>257</v>
      </c>
      <c r="G30" s="150" t="s">
        <v>172</v>
      </c>
      <c r="H30" s="151" t="s">
        <v>67</v>
      </c>
      <c r="I30" s="153" t="s">
        <v>68</v>
      </c>
      <c r="J30" s="152" t="s">
        <v>40</v>
      </c>
      <c r="K30" s="153" t="s">
        <v>41</v>
      </c>
      <c r="L30" s="152">
        <v>1</v>
      </c>
      <c r="M30" s="152" t="s">
        <v>173</v>
      </c>
      <c r="N30" s="151" t="s">
        <v>174</v>
      </c>
      <c r="O30" s="53" t="s">
        <v>321</v>
      </c>
      <c r="P30" s="233" t="s">
        <v>283</v>
      </c>
      <c r="Q30" s="51" t="s">
        <v>446</v>
      </c>
      <c r="R30" s="233" t="s">
        <v>312</v>
      </c>
      <c r="S30" s="161" t="s">
        <v>175</v>
      </c>
      <c r="T30" s="50">
        <v>96000</v>
      </c>
      <c r="U30" s="50">
        <v>26000</v>
      </c>
      <c r="V30" s="94">
        <v>26000</v>
      </c>
      <c r="W30" s="86">
        <v>26000</v>
      </c>
      <c r="X30" s="224">
        <f t="shared" si="0"/>
        <v>1</v>
      </c>
      <c r="Y30" s="225">
        <f t="shared" si="1"/>
        <v>1</v>
      </c>
      <c r="Z30" s="250"/>
      <c r="AA30" s="249"/>
      <c r="AB30" s="55" t="s">
        <v>371</v>
      </c>
    </row>
  </sheetData>
  <mergeCells count="4">
    <mergeCell ref="T1:Z1"/>
    <mergeCell ref="C2:O2"/>
    <mergeCell ref="C4:O4"/>
    <mergeCell ref="A1:M1"/>
  </mergeCells>
  <phoneticPr fontId="27" type="noConversion"/>
  <pageMargins left="0.7" right="0.7" top="0.75" bottom="0.75" header="0" footer="0"/>
  <pageSetup paperSize="9" scale="22" orientation="portrait" r:id="rId1"/>
  <colBreaks count="1" manualBreakCount="1">
    <brk id="28" max="2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1"/>
  <sheetViews>
    <sheetView tabSelected="1" topLeftCell="AF29" zoomScale="78" zoomScaleNormal="78" workbookViewId="0">
      <selection activeCell="AL38" sqref="AL38"/>
    </sheetView>
  </sheetViews>
  <sheetFormatPr baseColWidth="10" defaultColWidth="12.625" defaultRowHeight="15" customHeight="1" x14ac:dyDescent="0.2"/>
  <cols>
    <col min="1" max="1" width="9.375" customWidth="1"/>
    <col min="2" max="2" width="14.625" customWidth="1"/>
    <col min="3" max="3" width="9.375" customWidth="1"/>
    <col min="4" max="4" width="11.625" customWidth="1"/>
    <col min="5" max="5" width="11.75" customWidth="1"/>
    <col min="6" max="6" width="9.375" customWidth="1"/>
    <col min="7" max="7" width="15.875" customWidth="1"/>
    <col min="8" max="8" width="10" customWidth="1"/>
    <col min="9" max="9" width="22.5" customWidth="1"/>
    <col min="10" max="10" width="9.375" customWidth="1"/>
    <col min="11" max="11" width="46" customWidth="1"/>
    <col min="12" max="12" width="11.875" customWidth="1"/>
    <col min="13" max="13" width="12.875" customWidth="1"/>
    <col min="14" max="14" width="21.625" customWidth="1"/>
    <col min="15" max="15" width="13.25" style="99" customWidth="1"/>
    <col min="16" max="16" width="12.5" customWidth="1"/>
    <col min="17" max="17" width="9.25" customWidth="1"/>
    <col min="18" max="18" width="22" customWidth="1"/>
    <col min="19" max="19" width="9.625" customWidth="1"/>
    <col min="20" max="20" width="24.25" customWidth="1"/>
    <col min="21" max="21" width="9.5" customWidth="1"/>
    <col min="22" max="22" width="23.875" customWidth="1"/>
    <col min="23" max="23" width="10.375" customWidth="1"/>
    <col min="24" max="24" width="20.625" style="162" customWidth="1"/>
    <col min="25" max="25" width="9.625" customWidth="1"/>
    <col min="26" max="26" width="21.125" style="162" customWidth="1"/>
    <col min="27" max="27" width="11.375" customWidth="1"/>
    <col min="28" max="28" width="20.875" style="162" customWidth="1"/>
    <col min="29" max="29" width="10.125" style="162" customWidth="1"/>
    <col min="30" max="30" width="17.625" style="162" customWidth="1"/>
    <col min="31" max="31" width="9.25" style="162" customWidth="1"/>
    <col min="32" max="32" width="18.625" style="162" customWidth="1"/>
    <col min="33" max="33" width="11.25" style="162" customWidth="1"/>
    <col min="34" max="34" width="16.5" style="162" customWidth="1"/>
    <col min="35" max="35" width="10.125" style="162" customWidth="1"/>
    <col min="36" max="36" width="16.5" style="162" customWidth="1"/>
    <col min="37" max="37" width="11.875" style="162" customWidth="1"/>
    <col min="38" max="38" width="17.75" style="162" customWidth="1"/>
    <col min="39" max="39" width="10.75" style="162" customWidth="1"/>
    <col min="40" max="40" width="20.5" style="162" customWidth="1"/>
    <col min="41" max="41" width="13.25" style="166" customWidth="1"/>
    <col min="42" max="43" width="13.125" style="166" customWidth="1"/>
    <col min="44" max="44" width="13.25" style="166" customWidth="1"/>
    <col min="45" max="45" width="12.875" style="166" customWidth="1"/>
    <col min="46" max="46" width="13.375" customWidth="1"/>
    <col min="47" max="47" width="11.5" customWidth="1"/>
    <col min="48" max="48" width="12" style="78" customWidth="1"/>
    <col min="49" max="49" width="18.5" customWidth="1"/>
    <col min="50" max="50" width="17.875" customWidth="1"/>
    <col min="51" max="51" width="14.5" style="90" customWidth="1"/>
    <col min="52" max="52" width="12.125" style="90" customWidth="1"/>
    <col min="53" max="53" width="11.625" customWidth="1"/>
    <col min="54" max="54" width="27.625" customWidth="1"/>
  </cols>
  <sheetData>
    <row r="1" spans="1:54" ht="37.5" customHeight="1" x14ac:dyDescent="0.6">
      <c r="A1" s="70"/>
      <c r="B1" s="70"/>
      <c r="C1" s="70"/>
      <c r="D1" s="297" t="s">
        <v>0</v>
      </c>
      <c r="E1" s="297"/>
      <c r="F1" s="297"/>
      <c r="G1" s="297"/>
      <c r="H1" s="297"/>
      <c r="I1" s="297"/>
      <c r="J1" s="297"/>
      <c r="K1" s="297"/>
      <c r="L1" s="297"/>
      <c r="M1" s="297"/>
      <c r="N1" s="297"/>
      <c r="O1" s="297"/>
      <c r="P1" s="297"/>
      <c r="Q1" s="297"/>
      <c r="R1" s="297"/>
      <c r="S1" s="297"/>
      <c r="T1" s="297"/>
      <c r="U1" s="297"/>
      <c r="V1" s="297"/>
      <c r="W1" s="298"/>
      <c r="X1" s="298"/>
      <c r="Y1" s="298"/>
      <c r="Z1" s="298"/>
      <c r="AA1" s="298"/>
      <c r="AB1" s="298"/>
      <c r="AC1" s="298"/>
      <c r="AD1" s="298"/>
      <c r="AE1" s="298"/>
      <c r="AF1" s="298"/>
      <c r="AG1" s="298"/>
      <c r="AH1" s="298"/>
      <c r="AI1" s="298"/>
      <c r="AJ1" s="298"/>
      <c r="AK1" s="298"/>
      <c r="AL1" s="298"/>
      <c r="AM1" s="298"/>
      <c r="AN1" s="298"/>
      <c r="AO1" s="297"/>
      <c r="AP1" s="167"/>
      <c r="AQ1" s="167"/>
      <c r="AR1" s="167"/>
      <c r="AS1" s="280"/>
      <c r="AT1" s="280"/>
      <c r="AU1" s="280"/>
      <c r="AV1" s="280"/>
      <c r="AW1" s="280"/>
      <c r="AX1" s="280"/>
      <c r="AY1" s="57"/>
      <c r="AZ1" s="57"/>
      <c r="BA1" s="57"/>
      <c r="BB1" s="57"/>
    </row>
    <row r="2" spans="1:54" ht="33.75" customHeight="1" thickBot="1" x14ac:dyDescent="0.55000000000000004">
      <c r="A2" s="70"/>
      <c r="B2" s="70"/>
      <c r="C2" s="70"/>
      <c r="D2" s="283" t="s">
        <v>327</v>
      </c>
      <c r="E2" s="283"/>
      <c r="F2" s="283"/>
      <c r="G2" s="283"/>
      <c r="H2" s="283"/>
      <c r="I2" s="283"/>
      <c r="J2" s="283"/>
      <c r="K2" s="283"/>
      <c r="L2" s="283"/>
      <c r="M2" s="283"/>
      <c r="N2" s="283"/>
      <c r="O2" s="283"/>
      <c r="P2" s="283"/>
      <c r="Q2" s="283"/>
      <c r="R2" s="283"/>
      <c r="S2" s="283"/>
      <c r="T2" s="283"/>
      <c r="U2" s="283"/>
      <c r="V2" s="283"/>
      <c r="W2" s="299"/>
      <c r="X2" s="299"/>
      <c r="Y2" s="299"/>
      <c r="Z2" s="299"/>
      <c r="AA2" s="299"/>
      <c r="AB2" s="299"/>
      <c r="AC2" s="299"/>
      <c r="AD2" s="299"/>
      <c r="AE2" s="299"/>
      <c r="AF2" s="299"/>
      <c r="AG2" s="299"/>
      <c r="AH2" s="299"/>
      <c r="AI2" s="299"/>
      <c r="AJ2" s="299"/>
      <c r="AK2" s="299"/>
      <c r="AL2" s="299"/>
      <c r="AM2" s="299"/>
      <c r="AN2" s="299"/>
      <c r="AO2" s="283"/>
      <c r="AP2" s="168"/>
      <c r="AQ2" s="168"/>
      <c r="AR2" s="168"/>
      <c r="AS2" s="168"/>
      <c r="AT2" s="7"/>
      <c r="AU2" s="7"/>
      <c r="AV2" s="7"/>
      <c r="AW2" s="11"/>
      <c r="AX2" s="11"/>
      <c r="AY2" s="7"/>
      <c r="AZ2" s="7"/>
      <c r="BA2" s="12" t="s">
        <v>1</v>
      </c>
      <c r="BB2" s="12" t="s">
        <v>2</v>
      </c>
    </row>
    <row r="3" spans="1:54" x14ac:dyDescent="0.25">
      <c r="A3" s="70"/>
      <c r="B3" s="70"/>
      <c r="C3" s="70"/>
      <c r="D3" s="14" t="s">
        <v>176</v>
      </c>
      <c r="E3" s="14"/>
      <c r="F3" s="14"/>
      <c r="G3" s="14"/>
      <c r="H3" s="14"/>
      <c r="I3" s="14"/>
      <c r="J3" s="14"/>
      <c r="K3" s="58"/>
      <c r="L3" s="1"/>
      <c r="M3" s="1"/>
      <c r="N3" s="1"/>
      <c r="O3" s="1"/>
      <c r="P3" s="14"/>
      <c r="Q3" s="14"/>
      <c r="R3" s="14"/>
      <c r="S3" s="14"/>
      <c r="T3" s="14"/>
      <c r="U3" s="14"/>
      <c r="V3" s="14"/>
      <c r="W3" s="135"/>
      <c r="X3" s="135"/>
      <c r="Y3" s="135"/>
      <c r="Z3" s="135"/>
      <c r="AA3" s="135"/>
      <c r="AB3" s="135"/>
      <c r="AC3" s="135"/>
      <c r="AD3" s="135"/>
      <c r="AE3" s="135"/>
      <c r="AF3" s="135"/>
      <c r="AG3" s="135"/>
      <c r="AH3" s="135"/>
      <c r="AI3" s="135"/>
      <c r="AJ3" s="135"/>
      <c r="AK3" s="135"/>
      <c r="AL3" s="135"/>
      <c r="AM3" s="135"/>
      <c r="AN3" s="135"/>
      <c r="AO3" s="169"/>
      <c r="AP3" s="169"/>
      <c r="AQ3" s="169"/>
      <c r="AR3" s="169"/>
      <c r="AS3" s="169"/>
      <c r="AT3" s="14"/>
      <c r="AU3" s="14"/>
      <c r="AV3" s="14"/>
      <c r="AW3" s="1"/>
      <c r="AX3" s="1"/>
      <c r="AY3" s="14"/>
      <c r="AZ3" s="14"/>
      <c r="BA3" s="22" t="s">
        <v>4</v>
      </c>
      <c r="BB3" s="23" t="s">
        <v>5</v>
      </c>
    </row>
    <row r="4" spans="1:54" ht="16.5" thickBot="1" x14ac:dyDescent="0.3">
      <c r="A4" s="70"/>
      <c r="B4" s="70"/>
      <c r="C4" s="70"/>
      <c r="D4" s="286" t="s">
        <v>177</v>
      </c>
      <c r="E4" s="286"/>
      <c r="F4" s="286"/>
      <c r="G4" s="286"/>
      <c r="H4" s="286"/>
      <c r="I4" s="286"/>
      <c r="J4" s="286"/>
      <c r="K4" s="286"/>
      <c r="L4" s="286"/>
      <c r="M4" s="286"/>
      <c r="N4" s="286"/>
      <c r="O4" s="286"/>
      <c r="P4" s="286"/>
      <c r="Q4" s="286"/>
      <c r="R4" s="286"/>
      <c r="S4" s="286"/>
      <c r="T4" s="286"/>
      <c r="U4" s="286"/>
      <c r="V4" s="286"/>
      <c r="W4" s="300"/>
      <c r="X4" s="300"/>
      <c r="Y4" s="300"/>
      <c r="Z4" s="300"/>
      <c r="AA4" s="300"/>
      <c r="AB4" s="300"/>
      <c r="AC4" s="300"/>
      <c r="AD4" s="300"/>
      <c r="AE4" s="300"/>
      <c r="AF4" s="300"/>
      <c r="AG4" s="300"/>
      <c r="AH4" s="300"/>
      <c r="AI4" s="300"/>
      <c r="AJ4" s="300"/>
      <c r="AK4" s="300"/>
      <c r="AL4" s="300"/>
      <c r="AM4" s="300"/>
      <c r="AN4" s="300"/>
      <c r="AO4" s="286"/>
      <c r="AP4" s="170"/>
      <c r="AQ4" s="170"/>
      <c r="AR4" s="170"/>
      <c r="AS4" s="170"/>
      <c r="AT4" s="59"/>
      <c r="AU4" s="59"/>
      <c r="AV4" s="59"/>
      <c r="AW4" s="60"/>
      <c r="AX4" s="61"/>
      <c r="AY4" s="89"/>
      <c r="AZ4" s="89"/>
      <c r="BA4" s="25" t="s">
        <v>8</v>
      </c>
      <c r="BB4" s="26" t="s">
        <v>9</v>
      </c>
    </row>
    <row r="5" spans="1:54" x14ac:dyDescent="0.25">
      <c r="A5" s="70"/>
      <c r="B5" s="70"/>
      <c r="C5" s="70"/>
      <c r="D5" s="14"/>
      <c r="E5" s="14"/>
      <c r="F5" s="14"/>
      <c r="G5" s="14"/>
      <c r="H5" s="14"/>
      <c r="I5" s="14"/>
      <c r="J5" s="14"/>
      <c r="K5" s="58"/>
      <c r="L5" s="1"/>
      <c r="M5" s="1"/>
      <c r="N5" s="1"/>
      <c r="O5" s="1"/>
      <c r="P5" s="14"/>
      <c r="Q5" s="14"/>
      <c r="R5" s="14"/>
      <c r="S5" s="14"/>
      <c r="T5" s="14"/>
      <c r="U5" s="14"/>
      <c r="V5" s="14"/>
      <c r="W5" s="135"/>
      <c r="X5" s="135"/>
      <c r="Y5" s="135"/>
      <c r="Z5" s="135"/>
      <c r="AA5" s="135"/>
      <c r="AB5" s="135"/>
      <c r="AC5" s="135"/>
      <c r="AD5" s="135"/>
      <c r="AE5" s="135"/>
      <c r="AF5" s="135"/>
      <c r="AG5" s="135"/>
      <c r="AH5" s="135"/>
      <c r="AI5" s="135"/>
      <c r="AJ5" s="135"/>
      <c r="AK5" s="135"/>
      <c r="AL5" s="135"/>
      <c r="AM5" s="135"/>
      <c r="AN5" s="135"/>
      <c r="AO5" s="169"/>
      <c r="AP5" s="169"/>
      <c r="AQ5" s="169"/>
      <c r="AR5" s="169"/>
      <c r="AS5" s="169"/>
      <c r="AT5" s="14"/>
      <c r="AU5" s="14"/>
      <c r="AV5" s="14"/>
      <c r="AW5" s="1"/>
      <c r="AX5" s="1"/>
      <c r="AY5" s="14"/>
      <c r="AZ5" s="14"/>
      <c r="BA5" s="62" t="s">
        <v>11</v>
      </c>
      <c r="BB5" s="63">
        <v>100</v>
      </c>
    </row>
    <row r="6" spans="1:54" ht="40.5" customHeight="1" x14ac:dyDescent="0.2">
      <c r="A6" s="301"/>
      <c r="B6" s="301"/>
      <c r="C6" s="301"/>
      <c r="D6" s="301"/>
      <c r="E6" s="301"/>
      <c r="F6" s="301"/>
      <c r="G6" s="302"/>
      <c r="H6" s="303" t="s">
        <v>178</v>
      </c>
      <c r="I6" s="304"/>
      <c r="J6" s="304"/>
      <c r="K6" s="305"/>
      <c r="L6" s="306" t="s">
        <v>179</v>
      </c>
      <c r="M6" s="307"/>
      <c r="N6" s="308"/>
      <c r="O6" s="294" t="s">
        <v>180</v>
      </c>
      <c r="P6" s="309"/>
      <c r="Q6" s="292" t="s">
        <v>181</v>
      </c>
      <c r="R6" s="310"/>
      <c r="S6" s="310"/>
      <c r="T6" s="310"/>
      <c r="U6" s="310"/>
      <c r="V6" s="311"/>
      <c r="W6" s="289" t="s">
        <v>231</v>
      </c>
      <c r="X6" s="290"/>
      <c r="Y6" s="290"/>
      <c r="Z6" s="290"/>
      <c r="AA6" s="290"/>
      <c r="AB6" s="291"/>
      <c r="AC6" s="289" t="s">
        <v>377</v>
      </c>
      <c r="AD6" s="290"/>
      <c r="AE6" s="290"/>
      <c r="AF6" s="290"/>
      <c r="AG6" s="290"/>
      <c r="AH6" s="291"/>
      <c r="AI6" s="289" t="s">
        <v>444</v>
      </c>
      <c r="AJ6" s="290"/>
      <c r="AK6" s="290"/>
      <c r="AL6" s="290"/>
      <c r="AM6" s="290"/>
      <c r="AN6" s="291"/>
      <c r="AO6" s="292" t="s">
        <v>182</v>
      </c>
      <c r="AP6" s="310"/>
      <c r="AQ6" s="310"/>
      <c r="AR6" s="310"/>
      <c r="AS6" s="293"/>
      <c r="AT6" s="312" t="s">
        <v>183</v>
      </c>
      <c r="AU6" s="313"/>
      <c r="AV6" s="314"/>
      <c r="AW6" s="292" t="s">
        <v>184</v>
      </c>
      <c r="AX6" s="293"/>
      <c r="AY6" s="294" t="s">
        <v>185</v>
      </c>
      <c r="AZ6" s="295"/>
      <c r="BA6" s="296" t="s">
        <v>186</v>
      </c>
      <c r="BB6" s="287"/>
    </row>
    <row r="7" spans="1:54" ht="33.75" x14ac:dyDescent="0.2">
      <c r="A7" s="71" t="s">
        <v>187</v>
      </c>
      <c r="B7" s="72" t="s">
        <v>20</v>
      </c>
      <c r="C7" s="73" t="s">
        <v>188</v>
      </c>
      <c r="D7" s="65" t="s">
        <v>21</v>
      </c>
      <c r="E7" s="65" t="s">
        <v>22</v>
      </c>
      <c r="F7" s="37" t="s">
        <v>15</v>
      </c>
      <c r="G7" s="38" t="s">
        <v>23</v>
      </c>
      <c r="H7" s="65" t="s">
        <v>189</v>
      </c>
      <c r="I7" s="236" t="s">
        <v>19</v>
      </c>
      <c r="J7" s="37" t="s">
        <v>24</v>
      </c>
      <c r="K7" s="38" t="s">
        <v>25</v>
      </c>
      <c r="L7" s="66" t="s">
        <v>190</v>
      </c>
      <c r="M7" s="67" t="s">
        <v>191</v>
      </c>
      <c r="N7" s="67" t="s">
        <v>26</v>
      </c>
      <c r="O7" s="230" t="s">
        <v>315</v>
      </c>
      <c r="P7" s="149" t="s">
        <v>192</v>
      </c>
      <c r="Q7" s="66" t="s">
        <v>193</v>
      </c>
      <c r="R7" s="66" t="s">
        <v>194</v>
      </c>
      <c r="S7" s="67" t="s">
        <v>195</v>
      </c>
      <c r="T7" s="67" t="s">
        <v>196</v>
      </c>
      <c r="U7" s="142" t="s">
        <v>197</v>
      </c>
      <c r="V7" s="145" t="s">
        <v>198</v>
      </c>
      <c r="W7" s="145" t="s">
        <v>226</v>
      </c>
      <c r="X7" s="177" t="s">
        <v>227</v>
      </c>
      <c r="Y7" s="145" t="s">
        <v>228</v>
      </c>
      <c r="Z7" s="177" t="s">
        <v>229</v>
      </c>
      <c r="AA7" s="145" t="s">
        <v>232</v>
      </c>
      <c r="AB7" s="177" t="s">
        <v>230</v>
      </c>
      <c r="AC7" s="177" t="s">
        <v>242</v>
      </c>
      <c r="AD7" s="177" t="s">
        <v>243</v>
      </c>
      <c r="AE7" s="177" t="s">
        <v>244</v>
      </c>
      <c r="AF7" s="177" t="s">
        <v>245</v>
      </c>
      <c r="AG7" s="177" t="s">
        <v>246</v>
      </c>
      <c r="AH7" s="177" t="s">
        <v>247</v>
      </c>
      <c r="AI7" s="177" t="s">
        <v>248</v>
      </c>
      <c r="AJ7" s="177" t="s">
        <v>255</v>
      </c>
      <c r="AK7" s="177" t="s">
        <v>251</v>
      </c>
      <c r="AL7" s="177" t="s">
        <v>249</v>
      </c>
      <c r="AM7" s="177" t="s">
        <v>252</v>
      </c>
      <c r="AN7" s="177" t="s">
        <v>250</v>
      </c>
      <c r="AO7" s="36" t="s">
        <v>199</v>
      </c>
      <c r="AP7" s="38" t="s">
        <v>200</v>
      </c>
      <c r="AQ7" s="38" t="s">
        <v>201</v>
      </c>
      <c r="AR7" s="65" t="s">
        <v>202</v>
      </c>
      <c r="AS7" s="38" t="s">
        <v>203</v>
      </c>
      <c r="AT7" s="38" t="s">
        <v>204</v>
      </c>
      <c r="AU7" s="64" t="s">
        <v>205</v>
      </c>
      <c r="AV7" s="212" t="s">
        <v>206</v>
      </c>
      <c r="AW7" s="45" t="s">
        <v>207</v>
      </c>
      <c r="AX7" s="44" t="s">
        <v>208</v>
      </c>
      <c r="AY7" s="45" t="s">
        <v>209</v>
      </c>
      <c r="AZ7" s="44" t="s">
        <v>210</v>
      </c>
      <c r="BA7" s="68" t="s">
        <v>211</v>
      </c>
      <c r="BB7" s="69" t="s">
        <v>212</v>
      </c>
    </row>
    <row r="8" spans="1:54" s="78" customFormat="1" ht="147" customHeight="1" x14ac:dyDescent="0.2">
      <c r="A8" s="77" t="s">
        <v>219</v>
      </c>
      <c r="B8" s="84" t="s">
        <v>39</v>
      </c>
      <c r="C8" s="54" t="s">
        <v>217</v>
      </c>
      <c r="D8" s="94" t="s">
        <v>40</v>
      </c>
      <c r="E8" s="95" t="s">
        <v>213</v>
      </c>
      <c r="F8" s="94">
        <v>1</v>
      </c>
      <c r="G8" s="96" t="s">
        <v>44</v>
      </c>
      <c r="H8" s="94">
        <v>228</v>
      </c>
      <c r="I8" s="97" t="s">
        <v>257</v>
      </c>
      <c r="J8" s="95" t="s">
        <v>316</v>
      </c>
      <c r="K8" s="154" t="s">
        <v>46</v>
      </c>
      <c r="L8" s="95" t="s">
        <v>241</v>
      </c>
      <c r="M8" s="81" t="s">
        <v>214</v>
      </c>
      <c r="N8" s="51" t="s">
        <v>326</v>
      </c>
      <c r="O8" s="100">
        <v>100</v>
      </c>
      <c r="P8" s="94">
        <v>100</v>
      </c>
      <c r="Q8" s="94">
        <v>10</v>
      </c>
      <c r="R8" s="95" t="s">
        <v>359</v>
      </c>
      <c r="S8" s="94">
        <v>20</v>
      </c>
      <c r="T8" s="95" t="s">
        <v>361</v>
      </c>
      <c r="U8" s="94">
        <v>0</v>
      </c>
      <c r="V8" s="247" t="s">
        <v>360</v>
      </c>
      <c r="W8" s="146">
        <v>10</v>
      </c>
      <c r="X8" s="146" t="s">
        <v>359</v>
      </c>
      <c r="Y8" s="146">
        <v>0</v>
      </c>
      <c r="Z8" s="146" t="s">
        <v>390</v>
      </c>
      <c r="AA8" s="146">
        <v>10</v>
      </c>
      <c r="AB8" s="146" t="s">
        <v>391</v>
      </c>
      <c r="AC8" s="197">
        <v>20</v>
      </c>
      <c r="AD8" s="197" t="s">
        <v>397</v>
      </c>
      <c r="AE8" s="197">
        <v>20</v>
      </c>
      <c r="AF8" s="197" t="s">
        <v>397</v>
      </c>
      <c r="AG8" s="197">
        <v>10</v>
      </c>
      <c r="AH8" s="197" t="s">
        <v>398</v>
      </c>
      <c r="AI8" s="197">
        <v>0</v>
      </c>
      <c r="AJ8" s="260" t="s">
        <v>329</v>
      </c>
      <c r="AK8" s="197">
        <v>0</v>
      </c>
      <c r="AL8" s="260" t="s">
        <v>461</v>
      </c>
      <c r="AM8" s="197">
        <v>0</v>
      </c>
      <c r="AN8" s="260" t="s">
        <v>329</v>
      </c>
      <c r="AO8" s="207">
        <v>24125</v>
      </c>
      <c r="AP8" s="207">
        <v>24125</v>
      </c>
      <c r="AQ8" s="165">
        <v>0</v>
      </c>
      <c r="AR8" s="165">
        <v>14125</v>
      </c>
      <c r="AS8" s="164">
        <f t="shared" ref="AS8:AS31" si="0">AP8-AQ8-AR8</f>
        <v>10000</v>
      </c>
      <c r="AT8" s="94">
        <v>100</v>
      </c>
      <c r="AU8" s="86">
        <v>100</v>
      </c>
      <c r="AV8" s="79">
        <f t="shared" ref="AV8:AV31" si="1">Q8+S8+U8+W8+Y8+AA8+AC8+AE8+AG8+AI8+AK8+AM8</f>
        <v>100</v>
      </c>
      <c r="AW8" s="80">
        <f>AQ8/AP8</f>
        <v>0</v>
      </c>
      <c r="AX8" s="139">
        <f>AQ8/AU8</f>
        <v>0</v>
      </c>
      <c r="AY8" s="86">
        <f>+AV8/AU8*100</f>
        <v>100</v>
      </c>
      <c r="AZ8" s="223">
        <f t="shared" ref="AZ8:AZ31" si="2">AV8/AU8</f>
        <v>1</v>
      </c>
      <c r="BA8" s="254"/>
      <c r="BB8" s="98" t="s">
        <v>215</v>
      </c>
    </row>
    <row r="9" spans="1:54" s="78" customFormat="1" ht="144" customHeight="1" x14ac:dyDescent="0.2">
      <c r="A9" s="77" t="s">
        <v>219</v>
      </c>
      <c r="B9" s="84" t="s">
        <v>39</v>
      </c>
      <c r="C9" s="81" t="s">
        <v>217</v>
      </c>
      <c r="D9" s="94" t="s">
        <v>40</v>
      </c>
      <c r="E9" s="95" t="s">
        <v>213</v>
      </c>
      <c r="F9" s="95">
        <v>2</v>
      </c>
      <c r="G9" s="96" t="s">
        <v>49</v>
      </c>
      <c r="H9" s="94">
        <v>229</v>
      </c>
      <c r="I9" s="97" t="s">
        <v>258</v>
      </c>
      <c r="J9" s="95" t="s">
        <v>45</v>
      </c>
      <c r="K9" s="154" t="s">
        <v>50</v>
      </c>
      <c r="L9" s="95" t="s">
        <v>241</v>
      </c>
      <c r="M9" s="81" t="s">
        <v>214</v>
      </c>
      <c r="N9" s="51" t="s">
        <v>275</v>
      </c>
      <c r="O9" s="100">
        <v>0</v>
      </c>
      <c r="P9" s="95">
        <v>2</v>
      </c>
      <c r="Q9" s="95">
        <v>0</v>
      </c>
      <c r="R9" s="95" t="s">
        <v>355</v>
      </c>
      <c r="S9" s="95">
        <v>1</v>
      </c>
      <c r="T9" s="95" t="s">
        <v>367</v>
      </c>
      <c r="U9" s="95">
        <v>0</v>
      </c>
      <c r="V9" s="143" t="s">
        <v>336</v>
      </c>
      <c r="W9" s="146">
        <v>0</v>
      </c>
      <c r="X9" s="146" t="s">
        <v>392</v>
      </c>
      <c r="Y9" s="146">
        <v>0</v>
      </c>
      <c r="Z9" s="146" t="s">
        <v>330</v>
      </c>
      <c r="AA9" s="146">
        <v>1</v>
      </c>
      <c r="AB9" s="259" t="s">
        <v>393</v>
      </c>
      <c r="AC9" s="197">
        <v>0</v>
      </c>
      <c r="AD9" s="197" t="s">
        <v>329</v>
      </c>
      <c r="AE9" s="197">
        <v>1</v>
      </c>
      <c r="AF9" s="197" t="s">
        <v>399</v>
      </c>
      <c r="AG9" s="197">
        <v>1</v>
      </c>
      <c r="AH9" s="197" t="s">
        <v>400</v>
      </c>
      <c r="AI9" s="197">
        <v>0</v>
      </c>
      <c r="AJ9" s="260" t="s">
        <v>462</v>
      </c>
      <c r="AK9" s="197">
        <v>0</v>
      </c>
      <c r="AL9" s="260" t="s">
        <v>463</v>
      </c>
      <c r="AM9" s="197">
        <v>0</v>
      </c>
      <c r="AN9" s="260" t="s">
        <v>464</v>
      </c>
      <c r="AO9" s="207">
        <v>26650</v>
      </c>
      <c r="AP9" s="207">
        <v>26650</v>
      </c>
      <c r="AQ9" s="165">
        <v>6854.76</v>
      </c>
      <c r="AR9" s="165">
        <v>16833.79</v>
      </c>
      <c r="AS9" s="164">
        <f t="shared" si="0"/>
        <v>2961.4499999999971</v>
      </c>
      <c r="AT9" s="95">
        <v>2</v>
      </c>
      <c r="AU9" s="86">
        <v>4</v>
      </c>
      <c r="AV9" s="79">
        <f>Q9+S9+U9+W9+Y9+AA9+AC9+AE9+AG9</f>
        <v>4</v>
      </c>
      <c r="AW9" s="80">
        <f t="shared" ref="AW9:AW31" si="3">AQ9/AP9</f>
        <v>0.25721425891181987</v>
      </c>
      <c r="AX9" s="139">
        <f t="shared" ref="AX9:AX31" si="4">AQ9/AU9</f>
        <v>1713.69</v>
      </c>
      <c r="AY9" s="86">
        <f t="shared" ref="AY9:AY31" si="5">+AV9/AU9*100</f>
        <v>100</v>
      </c>
      <c r="AZ9" s="223">
        <f>AV9/AU9</f>
        <v>1</v>
      </c>
      <c r="BA9" s="254"/>
      <c r="BB9" s="98" t="s">
        <v>215</v>
      </c>
    </row>
    <row r="10" spans="1:54" s="78" customFormat="1" ht="144" customHeight="1" x14ac:dyDescent="0.2">
      <c r="A10" s="124" t="s">
        <v>219</v>
      </c>
      <c r="B10" s="84" t="s">
        <v>39</v>
      </c>
      <c r="C10" s="54" t="s">
        <v>217</v>
      </c>
      <c r="D10" s="54" t="s">
        <v>40</v>
      </c>
      <c r="E10" s="81" t="s">
        <v>213</v>
      </c>
      <c r="F10" s="232">
        <v>3</v>
      </c>
      <c r="G10" s="231" t="s">
        <v>57</v>
      </c>
      <c r="H10" s="181">
        <v>232</v>
      </c>
      <c r="I10" s="85" t="s">
        <v>259</v>
      </c>
      <c r="J10" s="103" t="s">
        <v>58</v>
      </c>
      <c r="K10" s="156" t="s">
        <v>59</v>
      </c>
      <c r="L10" s="95" t="s">
        <v>241</v>
      </c>
      <c r="M10" s="81" t="s">
        <v>214</v>
      </c>
      <c r="N10" s="52" t="s">
        <v>269</v>
      </c>
      <c r="O10" s="101">
        <v>0</v>
      </c>
      <c r="P10" s="103">
        <v>1</v>
      </c>
      <c r="Q10" s="103">
        <v>0</v>
      </c>
      <c r="R10" s="87" t="s">
        <v>354</v>
      </c>
      <c r="S10" s="103">
        <v>1</v>
      </c>
      <c r="T10" s="87" t="s">
        <v>363</v>
      </c>
      <c r="U10" s="103">
        <v>2</v>
      </c>
      <c r="V10" s="144" t="s">
        <v>365</v>
      </c>
      <c r="W10" s="126">
        <v>0</v>
      </c>
      <c r="X10" s="126" t="s">
        <v>329</v>
      </c>
      <c r="Y10" s="126">
        <v>0</v>
      </c>
      <c r="Z10" s="126" t="s">
        <v>401</v>
      </c>
      <c r="AA10" s="126">
        <v>0</v>
      </c>
      <c r="AB10" s="259" t="s">
        <v>402</v>
      </c>
      <c r="AC10" s="141">
        <v>0</v>
      </c>
      <c r="AD10" s="141" t="s">
        <v>329</v>
      </c>
      <c r="AE10" s="141">
        <v>0</v>
      </c>
      <c r="AF10" s="141" t="s">
        <v>329</v>
      </c>
      <c r="AG10" s="141">
        <v>0</v>
      </c>
      <c r="AH10" s="141" t="s">
        <v>329</v>
      </c>
      <c r="AI10" s="141">
        <v>0</v>
      </c>
      <c r="AJ10" s="260" t="s">
        <v>329</v>
      </c>
      <c r="AK10" s="141">
        <v>1</v>
      </c>
      <c r="AL10" s="260" t="s">
        <v>459</v>
      </c>
      <c r="AM10" s="141">
        <v>0</v>
      </c>
      <c r="AN10" s="260" t="s">
        <v>329</v>
      </c>
      <c r="AO10" s="207">
        <v>24787</v>
      </c>
      <c r="AP10" s="207">
        <v>24787</v>
      </c>
      <c r="AQ10" s="165">
        <v>5000</v>
      </c>
      <c r="AR10" s="165">
        <v>19787</v>
      </c>
      <c r="AS10" s="164">
        <f t="shared" si="0"/>
        <v>0</v>
      </c>
      <c r="AT10" s="103">
        <v>1</v>
      </c>
      <c r="AU10" s="86">
        <v>4</v>
      </c>
      <c r="AV10" s="79">
        <f>Q10+S10+U10+W10+Y10+AA10+AC10+AE10+AG10+AI10+AK10+AM10</f>
        <v>4</v>
      </c>
      <c r="AW10" s="80">
        <f>AQ10/AP10</f>
        <v>0.201718642836971</v>
      </c>
      <c r="AX10" s="139">
        <f>AQ10/AU10</f>
        <v>1250</v>
      </c>
      <c r="AY10" s="86">
        <f t="shared" si="5"/>
        <v>100</v>
      </c>
      <c r="AZ10" s="223">
        <f>AV10/AU10</f>
        <v>1</v>
      </c>
      <c r="BA10" s="254"/>
      <c r="BB10" s="105" t="s">
        <v>216</v>
      </c>
    </row>
    <row r="11" spans="1:54" s="78" customFormat="1" ht="118.5" customHeight="1" x14ac:dyDescent="0.2">
      <c r="A11" s="77" t="s">
        <v>219</v>
      </c>
      <c r="B11" s="84" t="s">
        <v>39</v>
      </c>
      <c r="C11" s="54" t="s">
        <v>217</v>
      </c>
      <c r="D11" s="54" t="s">
        <v>40</v>
      </c>
      <c r="E11" s="81" t="s">
        <v>213</v>
      </c>
      <c r="F11" s="103">
        <v>1</v>
      </c>
      <c r="G11" s="106" t="s">
        <v>53</v>
      </c>
      <c r="H11" s="86">
        <v>230</v>
      </c>
      <c r="I11" s="85" t="s">
        <v>260</v>
      </c>
      <c r="J11" s="95" t="s">
        <v>54</v>
      </c>
      <c r="K11" s="154" t="s">
        <v>55</v>
      </c>
      <c r="L11" s="95" t="s">
        <v>241</v>
      </c>
      <c r="M11" s="81" t="s">
        <v>214</v>
      </c>
      <c r="N11" s="51" t="s">
        <v>270</v>
      </c>
      <c r="O11" s="101">
        <v>100</v>
      </c>
      <c r="P11" s="103">
        <v>12</v>
      </c>
      <c r="Q11" s="103">
        <v>1</v>
      </c>
      <c r="R11" s="87" t="s">
        <v>357</v>
      </c>
      <c r="S11" s="103">
        <v>2</v>
      </c>
      <c r="T11" s="87" t="s">
        <v>362</v>
      </c>
      <c r="U11" s="103">
        <v>2</v>
      </c>
      <c r="V11" s="144" t="s">
        <v>364</v>
      </c>
      <c r="W11" s="126">
        <v>0</v>
      </c>
      <c r="X11" s="126" t="s">
        <v>378</v>
      </c>
      <c r="Y11" s="126">
        <v>0</v>
      </c>
      <c r="Z11" s="126" t="s">
        <v>406</v>
      </c>
      <c r="AA11" s="126">
        <v>0</v>
      </c>
      <c r="AB11" s="126" t="s">
        <v>407</v>
      </c>
      <c r="AC11" s="141">
        <v>0</v>
      </c>
      <c r="AD11" s="141" t="s">
        <v>329</v>
      </c>
      <c r="AE11" s="141">
        <v>5</v>
      </c>
      <c r="AF11" s="260" t="s">
        <v>408</v>
      </c>
      <c r="AG11" s="141">
        <v>2</v>
      </c>
      <c r="AH11" s="260" t="s">
        <v>409</v>
      </c>
      <c r="AI11" s="141">
        <v>1</v>
      </c>
      <c r="AJ11" s="260" t="s">
        <v>437</v>
      </c>
      <c r="AK11" s="141">
        <v>1</v>
      </c>
      <c r="AL11" s="260" t="s">
        <v>458</v>
      </c>
      <c r="AM11" s="141">
        <v>0</v>
      </c>
      <c r="AN11" s="260" t="s">
        <v>465</v>
      </c>
      <c r="AO11" s="207">
        <v>27278</v>
      </c>
      <c r="AP11" s="207">
        <v>27278</v>
      </c>
      <c r="AQ11" s="165">
        <v>5000</v>
      </c>
      <c r="AR11" s="165">
        <v>18100</v>
      </c>
      <c r="AS11" s="164">
        <f t="shared" si="0"/>
        <v>4178</v>
      </c>
      <c r="AT11" s="103">
        <v>12</v>
      </c>
      <c r="AU11" s="86">
        <v>14</v>
      </c>
      <c r="AV11" s="79">
        <f t="shared" si="1"/>
        <v>14</v>
      </c>
      <c r="AW11" s="80">
        <f t="shared" si="3"/>
        <v>0.1832978957401569</v>
      </c>
      <c r="AX11" s="139">
        <f t="shared" si="4"/>
        <v>357.14285714285717</v>
      </c>
      <c r="AY11" s="86">
        <f t="shared" si="5"/>
        <v>100</v>
      </c>
      <c r="AZ11" s="223">
        <f t="shared" si="2"/>
        <v>1</v>
      </c>
      <c r="BA11" s="254"/>
      <c r="BB11" s="105" t="s">
        <v>215</v>
      </c>
    </row>
    <row r="12" spans="1:54" s="78" customFormat="1" ht="105" customHeight="1" x14ac:dyDescent="0.2">
      <c r="A12" s="77" t="s">
        <v>219</v>
      </c>
      <c r="B12" s="84" t="s">
        <v>39</v>
      </c>
      <c r="C12" s="74" t="s">
        <v>218</v>
      </c>
      <c r="D12" s="54" t="s">
        <v>40</v>
      </c>
      <c r="E12" s="211" t="s">
        <v>213</v>
      </c>
      <c r="F12" s="124">
        <v>2</v>
      </c>
      <c r="G12" s="125" t="s">
        <v>62</v>
      </c>
      <c r="H12" s="181">
        <v>234</v>
      </c>
      <c r="I12" s="85" t="s">
        <v>261</v>
      </c>
      <c r="J12" s="95" t="s">
        <v>317</v>
      </c>
      <c r="K12" s="156" t="s">
        <v>63</v>
      </c>
      <c r="L12" s="95" t="s">
        <v>241</v>
      </c>
      <c r="M12" s="81" t="s">
        <v>214</v>
      </c>
      <c r="N12" s="52" t="s">
        <v>277</v>
      </c>
      <c r="O12" s="101">
        <v>0</v>
      </c>
      <c r="P12" s="103">
        <v>4</v>
      </c>
      <c r="Q12" s="103">
        <v>0</v>
      </c>
      <c r="R12" s="87" t="s">
        <v>356</v>
      </c>
      <c r="S12" s="103">
        <v>0</v>
      </c>
      <c r="T12" s="87" t="s">
        <v>330</v>
      </c>
      <c r="U12" s="103">
        <v>0</v>
      </c>
      <c r="V12" s="144" t="s">
        <v>366</v>
      </c>
      <c r="W12" s="126">
        <v>1</v>
      </c>
      <c r="X12" s="259" t="s">
        <v>403</v>
      </c>
      <c r="Y12" s="126">
        <v>0</v>
      </c>
      <c r="Z12" s="126" t="s">
        <v>330</v>
      </c>
      <c r="AA12" s="126">
        <v>1</v>
      </c>
      <c r="AB12" s="259" t="s">
        <v>403</v>
      </c>
      <c r="AC12" s="141">
        <v>0</v>
      </c>
      <c r="AD12" s="141" t="s">
        <v>329</v>
      </c>
      <c r="AE12" s="141">
        <v>1</v>
      </c>
      <c r="AF12" s="141" t="s">
        <v>404</v>
      </c>
      <c r="AG12" s="141">
        <v>0</v>
      </c>
      <c r="AH12" s="141" t="s">
        <v>329</v>
      </c>
      <c r="AI12" s="141">
        <v>0</v>
      </c>
      <c r="AJ12" s="260" t="s">
        <v>436</v>
      </c>
      <c r="AK12" s="141">
        <v>0</v>
      </c>
      <c r="AL12" s="260" t="s">
        <v>329</v>
      </c>
      <c r="AM12" s="141">
        <v>0</v>
      </c>
      <c r="AN12" s="260" t="s">
        <v>460</v>
      </c>
      <c r="AO12" s="207">
        <v>28300</v>
      </c>
      <c r="AP12" s="207">
        <v>28300</v>
      </c>
      <c r="AQ12" s="165">
        <v>0</v>
      </c>
      <c r="AR12" s="207">
        <v>27190</v>
      </c>
      <c r="AS12" s="164">
        <f t="shared" si="0"/>
        <v>1110</v>
      </c>
      <c r="AT12" s="103">
        <v>4</v>
      </c>
      <c r="AU12" s="86">
        <v>4</v>
      </c>
      <c r="AV12" s="79">
        <f t="shared" si="1"/>
        <v>3</v>
      </c>
      <c r="AW12" s="80">
        <f t="shared" si="3"/>
        <v>0</v>
      </c>
      <c r="AX12" s="139">
        <f t="shared" si="4"/>
        <v>0</v>
      </c>
      <c r="AY12" s="86">
        <f t="shared" si="5"/>
        <v>75</v>
      </c>
      <c r="AZ12" s="223">
        <f t="shared" si="2"/>
        <v>0.75</v>
      </c>
      <c r="BA12" s="246"/>
      <c r="BB12" s="105" t="s">
        <v>216</v>
      </c>
    </row>
    <row r="13" spans="1:54" s="78" customFormat="1" ht="175.5" x14ac:dyDescent="0.2">
      <c r="A13" s="77" t="s">
        <v>67</v>
      </c>
      <c r="B13" s="74" t="s">
        <v>68</v>
      </c>
      <c r="C13" s="74" t="s">
        <v>218</v>
      </c>
      <c r="D13" s="54" t="s">
        <v>40</v>
      </c>
      <c r="E13" s="81" t="s">
        <v>213</v>
      </c>
      <c r="F13" s="175">
        <v>1</v>
      </c>
      <c r="G13" s="176" t="s">
        <v>256</v>
      </c>
      <c r="H13" s="86">
        <v>236</v>
      </c>
      <c r="I13" s="85" t="s">
        <v>262</v>
      </c>
      <c r="J13" s="81" t="s">
        <v>72</v>
      </c>
      <c r="K13" s="53" t="s">
        <v>328</v>
      </c>
      <c r="L13" s="95" t="s">
        <v>241</v>
      </c>
      <c r="M13" s="81" t="s">
        <v>214</v>
      </c>
      <c r="N13" s="51" t="s">
        <v>279</v>
      </c>
      <c r="O13" s="101">
        <v>0</v>
      </c>
      <c r="P13" s="103">
        <v>2</v>
      </c>
      <c r="Q13" s="103">
        <v>0</v>
      </c>
      <c r="R13" s="87" t="s">
        <v>329</v>
      </c>
      <c r="S13" s="103">
        <v>0</v>
      </c>
      <c r="T13" s="87" t="s">
        <v>330</v>
      </c>
      <c r="U13" s="103">
        <v>0</v>
      </c>
      <c r="V13" s="143" t="s">
        <v>369</v>
      </c>
      <c r="W13" s="126">
        <v>0</v>
      </c>
      <c r="X13" s="126" t="s">
        <v>378</v>
      </c>
      <c r="Y13" s="126">
        <v>0</v>
      </c>
      <c r="Z13" s="126" t="s">
        <v>330</v>
      </c>
      <c r="AA13" s="126">
        <v>1</v>
      </c>
      <c r="AB13" s="126" t="s">
        <v>369</v>
      </c>
      <c r="AC13" s="141">
        <v>0</v>
      </c>
      <c r="AD13" s="141" t="s">
        <v>329</v>
      </c>
      <c r="AE13" s="141">
        <v>0</v>
      </c>
      <c r="AF13" s="260" t="s">
        <v>405</v>
      </c>
      <c r="AG13" s="141">
        <v>0</v>
      </c>
      <c r="AH13" s="141" t="s">
        <v>329</v>
      </c>
      <c r="AI13" s="141">
        <v>0</v>
      </c>
      <c r="AJ13" s="141" t="s">
        <v>329</v>
      </c>
      <c r="AK13" s="141">
        <v>0</v>
      </c>
      <c r="AL13" s="141" t="s">
        <v>329</v>
      </c>
      <c r="AM13" s="141">
        <v>0</v>
      </c>
      <c r="AN13" s="141" t="s">
        <v>329</v>
      </c>
      <c r="AO13" s="198">
        <v>128000</v>
      </c>
      <c r="AP13" s="198">
        <v>128000</v>
      </c>
      <c r="AQ13" s="165">
        <v>0</v>
      </c>
      <c r="AR13" s="198">
        <v>88170</v>
      </c>
      <c r="AS13" s="164">
        <f t="shared" si="0"/>
        <v>39830</v>
      </c>
      <c r="AT13" s="103">
        <v>2</v>
      </c>
      <c r="AU13" s="86">
        <v>2</v>
      </c>
      <c r="AV13" s="79">
        <f t="shared" si="1"/>
        <v>1</v>
      </c>
      <c r="AW13" s="80">
        <f t="shared" si="3"/>
        <v>0</v>
      </c>
      <c r="AX13" s="139">
        <f t="shared" si="4"/>
        <v>0</v>
      </c>
      <c r="AY13" s="86">
        <f t="shared" si="5"/>
        <v>50</v>
      </c>
      <c r="AZ13" s="223">
        <f t="shared" si="2"/>
        <v>0.5</v>
      </c>
      <c r="BA13" s="100"/>
      <c r="BB13" s="105" t="s">
        <v>216</v>
      </c>
    </row>
    <row r="14" spans="1:54" s="78" customFormat="1" ht="168.75" customHeight="1" x14ac:dyDescent="0.2">
      <c r="A14" s="77" t="s">
        <v>67</v>
      </c>
      <c r="B14" s="74" t="s">
        <v>68</v>
      </c>
      <c r="C14" s="74" t="s">
        <v>217</v>
      </c>
      <c r="D14" s="94" t="s">
        <v>40</v>
      </c>
      <c r="E14" s="95" t="s">
        <v>213</v>
      </c>
      <c r="F14" s="94">
        <v>2</v>
      </c>
      <c r="G14" s="110" t="s">
        <v>78</v>
      </c>
      <c r="H14" s="94">
        <v>238</v>
      </c>
      <c r="I14" s="97" t="s">
        <v>263</v>
      </c>
      <c r="J14" s="94" t="s">
        <v>79</v>
      </c>
      <c r="K14" s="154" t="s">
        <v>80</v>
      </c>
      <c r="L14" s="95" t="s">
        <v>241</v>
      </c>
      <c r="M14" s="81" t="s">
        <v>214</v>
      </c>
      <c r="N14" s="51" t="s">
        <v>280</v>
      </c>
      <c r="O14" s="100">
        <v>0</v>
      </c>
      <c r="P14" s="94">
        <v>3</v>
      </c>
      <c r="Q14" s="94">
        <v>0</v>
      </c>
      <c r="R14" s="95" t="s">
        <v>329</v>
      </c>
      <c r="S14" s="94">
        <v>0</v>
      </c>
      <c r="T14" s="95" t="s">
        <v>330</v>
      </c>
      <c r="U14" s="94">
        <v>0</v>
      </c>
      <c r="V14" s="143" t="s">
        <v>369</v>
      </c>
      <c r="W14" s="146">
        <v>0</v>
      </c>
      <c r="X14" s="163" t="s">
        <v>378</v>
      </c>
      <c r="Y14" s="163">
        <v>0</v>
      </c>
      <c r="Z14" s="163" t="s">
        <v>330</v>
      </c>
      <c r="AA14" s="163">
        <v>1</v>
      </c>
      <c r="AB14" s="163" t="s">
        <v>369</v>
      </c>
      <c r="AC14" s="195">
        <v>0</v>
      </c>
      <c r="AD14" s="195" t="s">
        <v>329</v>
      </c>
      <c r="AE14" s="195">
        <v>0</v>
      </c>
      <c r="AF14" s="195" t="s">
        <v>329</v>
      </c>
      <c r="AG14" s="195">
        <v>0</v>
      </c>
      <c r="AH14" s="195" t="s">
        <v>329</v>
      </c>
      <c r="AI14" s="195">
        <v>0</v>
      </c>
      <c r="AJ14" s="260" t="s">
        <v>329</v>
      </c>
      <c r="AK14" s="195">
        <v>0</v>
      </c>
      <c r="AL14" s="260" t="s">
        <v>452</v>
      </c>
      <c r="AM14" s="260">
        <v>0</v>
      </c>
      <c r="AN14" s="260" t="s">
        <v>329</v>
      </c>
      <c r="AO14" s="198">
        <v>135000</v>
      </c>
      <c r="AP14" s="198">
        <v>135000</v>
      </c>
      <c r="AQ14" s="164">
        <v>2500</v>
      </c>
      <c r="AR14" s="198">
        <v>99900</v>
      </c>
      <c r="AS14" s="164">
        <f t="shared" si="0"/>
        <v>32600</v>
      </c>
      <c r="AT14" s="94">
        <v>3</v>
      </c>
      <c r="AU14" s="86">
        <v>3</v>
      </c>
      <c r="AV14" s="79">
        <f t="shared" si="1"/>
        <v>1</v>
      </c>
      <c r="AW14" s="80">
        <f>AQ14/AP14</f>
        <v>1.8518518518518517E-2</v>
      </c>
      <c r="AX14" s="139">
        <f t="shared" si="4"/>
        <v>833.33333333333337</v>
      </c>
      <c r="AY14" s="86">
        <f t="shared" si="5"/>
        <v>33.333333333333329</v>
      </c>
      <c r="AZ14" s="223">
        <f t="shared" si="2"/>
        <v>0.33333333333333331</v>
      </c>
      <c r="BA14" s="100"/>
      <c r="BB14" s="98" t="s">
        <v>216</v>
      </c>
    </row>
    <row r="15" spans="1:54" s="78" customFormat="1" ht="184.5" customHeight="1" x14ac:dyDescent="0.2">
      <c r="A15" s="77" t="s">
        <v>67</v>
      </c>
      <c r="B15" s="74" t="s">
        <v>68</v>
      </c>
      <c r="C15" s="54" t="s">
        <v>218</v>
      </c>
      <c r="D15" s="54" t="s">
        <v>40</v>
      </c>
      <c r="E15" s="81" t="s">
        <v>213</v>
      </c>
      <c r="F15" s="103">
        <v>2</v>
      </c>
      <c r="G15" s="111" t="s">
        <v>84</v>
      </c>
      <c r="H15" s="86">
        <v>239</v>
      </c>
      <c r="I15" s="85" t="s">
        <v>264</v>
      </c>
      <c r="J15" s="103" t="s">
        <v>85</v>
      </c>
      <c r="K15" s="154" t="s">
        <v>86</v>
      </c>
      <c r="L15" s="95" t="s">
        <v>241</v>
      </c>
      <c r="M15" s="81" t="s">
        <v>214</v>
      </c>
      <c r="N15" s="51" t="s">
        <v>281</v>
      </c>
      <c r="O15" s="102">
        <v>0</v>
      </c>
      <c r="P15" s="81">
        <v>2</v>
      </c>
      <c r="Q15" s="81">
        <v>0</v>
      </c>
      <c r="R15" s="81" t="s">
        <v>329</v>
      </c>
      <c r="S15" s="81">
        <v>1</v>
      </c>
      <c r="T15" s="81" t="s">
        <v>332</v>
      </c>
      <c r="U15" s="81">
        <v>0</v>
      </c>
      <c r="V15" s="211" t="s">
        <v>336</v>
      </c>
      <c r="W15" s="208">
        <v>1</v>
      </c>
      <c r="X15" s="259" t="s">
        <v>410</v>
      </c>
      <c r="Y15" s="208">
        <v>0</v>
      </c>
      <c r="Z15" s="208" t="s">
        <v>330</v>
      </c>
      <c r="AA15" s="208">
        <v>0</v>
      </c>
      <c r="AB15" s="259" t="s">
        <v>329</v>
      </c>
      <c r="AC15" s="260">
        <v>0</v>
      </c>
      <c r="AD15" s="260" t="s">
        <v>329</v>
      </c>
      <c r="AE15" s="260">
        <v>0</v>
      </c>
      <c r="AF15" s="260" t="s">
        <v>329</v>
      </c>
      <c r="AG15" s="260">
        <v>0</v>
      </c>
      <c r="AH15" s="260" t="s">
        <v>329</v>
      </c>
      <c r="AI15" s="209">
        <v>0</v>
      </c>
      <c r="AJ15" s="209" t="s">
        <v>427</v>
      </c>
      <c r="AK15" s="209">
        <v>0</v>
      </c>
      <c r="AL15" s="209" t="s">
        <v>427</v>
      </c>
      <c r="AM15" s="209">
        <v>0</v>
      </c>
      <c r="AN15" s="209" t="s">
        <v>427</v>
      </c>
      <c r="AO15" s="207">
        <v>129950</v>
      </c>
      <c r="AP15" s="207">
        <v>129950</v>
      </c>
      <c r="AQ15" s="165">
        <v>0</v>
      </c>
      <c r="AR15" s="207">
        <v>129950</v>
      </c>
      <c r="AS15" s="164">
        <f t="shared" si="0"/>
        <v>0</v>
      </c>
      <c r="AT15" s="81">
        <v>2</v>
      </c>
      <c r="AU15" s="86">
        <v>2</v>
      </c>
      <c r="AV15" s="79">
        <f t="shared" si="1"/>
        <v>2</v>
      </c>
      <c r="AW15" s="80">
        <f t="shared" si="3"/>
        <v>0</v>
      </c>
      <c r="AX15" s="139">
        <f t="shared" si="4"/>
        <v>0</v>
      </c>
      <c r="AY15" s="86">
        <f t="shared" si="5"/>
        <v>100</v>
      </c>
      <c r="AZ15" s="223">
        <f t="shared" si="2"/>
        <v>1</v>
      </c>
      <c r="BA15" s="254"/>
      <c r="BB15" s="105" t="s">
        <v>216</v>
      </c>
    </row>
    <row r="16" spans="1:54" s="78" customFormat="1" ht="162" customHeight="1" x14ac:dyDescent="0.2">
      <c r="A16" s="77" t="s">
        <v>67</v>
      </c>
      <c r="B16" s="74" t="s">
        <v>68</v>
      </c>
      <c r="C16" s="54" t="s">
        <v>218</v>
      </c>
      <c r="D16" s="54" t="s">
        <v>40</v>
      </c>
      <c r="E16" s="81" t="s">
        <v>213</v>
      </c>
      <c r="F16" s="174">
        <v>4</v>
      </c>
      <c r="G16" s="182" t="s">
        <v>91</v>
      </c>
      <c r="H16" s="86">
        <v>241</v>
      </c>
      <c r="I16" s="85" t="s">
        <v>265</v>
      </c>
      <c r="J16" s="103" t="s">
        <v>96</v>
      </c>
      <c r="K16" s="160" t="s">
        <v>92</v>
      </c>
      <c r="L16" s="95" t="s">
        <v>241</v>
      </c>
      <c r="M16" s="81" t="s">
        <v>214</v>
      </c>
      <c r="N16" s="49" t="s">
        <v>283</v>
      </c>
      <c r="O16" s="101">
        <v>0</v>
      </c>
      <c r="P16" s="103">
        <v>15</v>
      </c>
      <c r="Q16" s="103">
        <v>15</v>
      </c>
      <c r="R16" s="87" t="s">
        <v>333</v>
      </c>
      <c r="S16" s="103">
        <v>0</v>
      </c>
      <c r="T16" s="87" t="s">
        <v>331</v>
      </c>
      <c r="U16" s="103">
        <v>0</v>
      </c>
      <c r="V16" s="144" t="s">
        <v>331</v>
      </c>
      <c r="W16" s="84">
        <v>0</v>
      </c>
      <c r="X16" s="126" t="s">
        <v>331</v>
      </c>
      <c r="Y16" s="84">
        <v>0</v>
      </c>
      <c r="Z16" s="126" t="s">
        <v>331</v>
      </c>
      <c r="AA16" s="84">
        <v>0</v>
      </c>
      <c r="AB16" s="126" t="s">
        <v>331</v>
      </c>
      <c r="AC16" s="141">
        <v>0</v>
      </c>
      <c r="AD16" s="141" t="s">
        <v>331</v>
      </c>
      <c r="AE16" s="141">
        <v>0</v>
      </c>
      <c r="AF16" s="141" t="s">
        <v>331</v>
      </c>
      <c r="AG16" s="141">
        <v>0</v>
      </c>
      <c r="AH16" s="141" t="s">
        <v>379</v>
      </c>
      <c r="AI16" s="141">
        <v>0</v>
      </c>
      <c r="AJ16" s="141" t="s">
        <v>427</v>
      </c>
      <c r="AK16" s="141">
        <v>0</v>
      </c>
      <c r="AL16" s="141" t="s">
        <v>430</v>
      </c>
      <c r="AM16" s="141">
        <v>0</v>
      </c>
      <c r="AN16" s="141" t="s">
        <v>427</v>
      </c>
      <c r="AO16" s="207">
        <v>171250</v>
      </c>
      <c r="AP16" s="207">
        <v>171250</v>
      </c>
      <c r="AQ16" s="165">
        <v>0</v>
      </c>
      <c r="AR16" s="207">
        <v>171250</v>
      </c>
      <c r="AS16" s="164">
        <f t="shared" si="0"/>
        <v>0</v>
      </c>
      <c r="AT16" s="103">
        <v>15</v>
      </c>
      <c r="AU16" s="86">
        <v>15</v>
      </c>
      <c r="AV16" s="79">
        <f t="shared" si="1"/>
        <v>15</v>
      </c>
      <c r="AW16" s="80">
        <f t="shared" si="3"/>
        <v>0</v>
      </c>
      <c r="AX16" s="139">
        <f t="shared" si="4"/>
        <v>0</v>
      </c>
      <c r="AY16" s="86">
        <f t="shared" si="5"/>
        <v>100</v>
      </c>
      <c r="AZ16" s="223">
        <f t="shared" si="2"/>
        <v>1</v>
      </c>
      <c r="BA16" s="254"/>
      <c r="BB16" s="105" t="s">
        <v>216</v>
      </c>
    </row>
    <row r="17" spans="1:54" s="93" customFormat="1" ht="310.5" x14ac:dyDescent="0.2">
      <c r="A17" s="75" t="s">
        <v>67</v>
      </c>
      <c r="B17" s="109" t="s">
        <v>68</v>
      </c>
      <c r="C17" s="91" t="s">
        <v>218</v>
      </c>
      <c r="D17" s="91" t="s">
        <v>40</v>
      </c>
      <c r="E17" s="136" t="s">
        <v>213</v>
      </c>
      <c r="F17" s="185">
        <v>5</v>
      </c>
      <c r="G17" s="186" t="s">
        <v>254</v>
      </c>
      <c r="H17" s="140">
        <v>242</v>
      </c>
      <c r="I17" s="83" t="s">
        <v>266</v>
      </c>
      <c r="J17" s="107" t="s">
        <v>96</v>
      </c>
      <c r="K17" s="154" t="s">
        <v>92</v>
      </c>
      <c r="L17" s="95" t="s">
        <v>241</v>
      </c>
      <c r="M17" s="82" t="s">
        <v>214</v>
      </c>
      <c r="N17" s="51" t="s">
        <v>283</v>
      </c>
      <c r="O17" s="101">
        <v>0</v>
      </c>
      <c r="P17" s="107">
        <v>15</v>
      </c>
      <c r="Q17" s="107">
        <v>0</v>
      </c>
      <c r="R17" s="87" t="s">
        <v>351</v>
      </c>
      <c r="S17" s="107">
        <v>0</v>
      </c>
      <c r="T17" s="87" t="s">
        <v>352</v>
      </c>
      <c r="U17" s="107">
        <v>15</v>
      </c>
      <c r="V17" s="144" t="s">
        <v>349</v>
      </c>
      <c r="W17" s="76">
        <v>0</v>
      </c>
      <c r="X17" s="148" t="s">
        <v>331</v>
      </c>
      <c r="Y17" s="76">
        <v>0</v>
      </c>
      <c r="Z17" s="148" t="s">
        <v>331</v>
      </c>
      <c r="AA17" s="76">
        <v>0</v>
      </c>
      <c r="AB17" s="148" t="s">
        <v>331</v>
      </c>
      <c r="AC17" s="196">
        <v>0</v>
      </c>
      <c r="AD17" s="196" t="s">
        <v>331</v>
      </c>
      <c r="AE17" s="196">
        <v>0</v>
      </c>
      <c r="AF17" s="196" t="s">
        <v>331</v>
      </c>
      <c r="AG17" s="196">
        <v>0</v>
      </c>
      <c r="AH17" s="141" t="s">
        <v>379</v>
      </c>
      <c r="AI17" s="196">
        <v>0</v>
      </c>
      <c r="AJ17" s="141" t="s">
        <v>427</v>
      </c>
      <c r="AK17" s="196">
        <v>0</v>
      </c>
      <c r="AL17" s="141" t="s">
        <v>435</v>
      </c>
      <c r="AM17" s="196">
        <v>0</v>
      </c>
      <c r="AN17" s="141" t="s">
        <v>434</v>
      </c>
      <c r="AO17" s="198">
        <v>166830</v>
      </c>
      <c r="AP17" s="198">
        <v>166830</v>
      </c>
      <c r="AQ17" s="178">
        <v>0</v>
      </c>
      <c r="AR17" s="198">
        <v>166830</v>
      </c>
      <c r="AS17" s="164">
        <f t="shared" si="0"/>
        <v>0</v>
      </c>
      <c r="AT17" s="107">
        <v>15</v>
      </c>
      <c r="AU17" s="88">
        <v>15</v>
      </c>
      <c r="AV17" s="79">
        <f t="shared" si="1"/>
        <v>15</v>
      </c>
      <c r="AW17" s="179">
        <f t="shared" si="3"/>
        <v>0</v>
      </c>
      <c r="AX17" s="180">
        <f t="shared" si="4"/>
        <v>0</v>
      </c>
      <c r="AY17" s="86">
        <f t="shared" si="5"/>
        <v>100</v>
      </c>
      <c r="AZ17" s="223">
        <f t="shared" si="2"/>
        <v>1</v>
      </c>
      <c r="BA17" s="254"/>
      <c r="BB17" s="92" t="s">
        <v>216</v>
      </c>
    </row>
    <row r="18" spans="1:54" s="78" customFormat="1" ht="310.5" x14ac:dyDescent="0.2">
      <c r="A18" s="77" t="s">
        <v>67</v>
      </c>
      <c r="B18" s="74" t="s">
        <v>68</v>
      </c>
      <c r="C18" s="77" t="s">
        <v>217</v>
      </c>
      <c r="D18" s="94" t="s">
        <v>40</v>
      </c>
      <c r="E18" s="95" t="s">
        <v>213</v>
      </c>
      <c r="F18" s="183">
        <v>6</v>
      </c>
      <c r="G18" s="184" t="s">
        <v>100</v>
      </c>
      <c r="H18" s="94">
        <v>243</v>
      </c>
      <c r="I18" s="97" t="s">
        <v>286</v>
      </c>
      <c r="J18" s="94" t="s">
        <v>101</v>
      </c>
      <c r="K18" s="160" t="s">
        <v>102</v>
      </c>
      <c r="L18" s="95" t="s">
        <v>241</v>
      </c>
      <c r="M18" s="81" t="s">
        <v>214</v>
      </c>
      <c r="N18" s="56" t="s">
        <v>285</v>
      </c>
      <c r="O18" s="100">
        <v>2250</v>
      </c>
      <c r="P18" s="94">
        <v>2260</v>
      </c>
      <c r="Q18" s="94">
        <v>110</v>
      </c>
      <c r="R18" s="95" t="s">
        <v>346</v>
      </c>
      <c r="S18" s="94">
        <v>305</v>
      </c>
      <c r="T18" s="95" t="s">
        <v>347</v>
      </c>
      <c r="U18" s="94">
        <v>92</v>
      </c>
      <c r="V18" s="143" t="s">
        <v>380</v>
      </c>
      <c r="W18" s="147">
        <v>77</v>
      </c>
      <c r="X18" s="146" t="s">
        <v>383</v>
      </c>
      <c r="Y18" s="147">
        <v>170</v>
      </c>
      <c r="Z18" s="146" t="s">
        <v>382</v>
      </c>
      <c r="AA18" s="147">
        <v>136</v>
      </c>
      <c r="AB18" s="146" t="s">
        <v>381</v>
      </c>
      <c r="AC18" s="197">
        <v>249</v>
      </c>
      <c r="AD18" s="197" t="s">
        <v>413</v>
      </c>
      <c r="AE18" s="197">
        <v>156</v>
      </c>
      <c r="AF18" s="197" t="s">
        <v>414</v>
      </c>
      <c r="AG18" s="197">
        <v>86</v>
      </c>
      <c r="AH18" s="197" t="s">
        <v>415</v>
      </c>
      <c r="AI18" s="197">
        <v>327</v>
      </c>
      <c r="AJ18" s="197" t="s">
        <v>441</v>
      </c>
      <c r="AK18" s="197">
        <v>120</v>
      </c>
      <c r="AL18" s="197" t="s">
        <v>440</v>
      </c>
      <c r="AM18" s="197">
        <v>74</v>
      </c>
      <c r="AN18" s="197" t="s">
        <v>439</v>
      </c>
      <c r="AO18" s="198">
        <v>165800</v>
      </c>
      <c r="AP18" s="198">
        <v>165800</v>
      </c>
      <c r="AQ18" s="164">
        <v>0</v>
      </c>
      <c r="AR18" s="198">
        <v>165800</v>
      </c>
      <c r="AS18" s="164">
        <f t="shared" si="0"/>
        <v>0</v>
      </c>
      <c r="AT18" s="94">
        <v>2260</v>
      </c>
      <c r="AU18" s="86">
        <v>2260</v>
      </c>
      <c r="AV18" s="79">
        <f t="shared" si="1"/>
        <v>1902</v>
      </c>
      <c r="AW18" s="80">
        <f t="shared" si="3"/>
        <v>0</v>
      </c>
      <c r="AX18" s="139">
        <f t="shared" si="4"/>
        <v>0</v>
      </c>
      <c r="AY18" s="86">
        <f t="shared" si="5"/>
        <v>84.159292035398224</v>
      </c>
      <c r="AZ18" s="223">
        <f t="shared" si="2"/>
        <v>0.84159292035398225</v>
      </c>
      <c r="BA18" s="246"/>
      <c r="BB18" s="98" t="s">
        <v>216</v>
      </c>
    </row>
    <row r="19" spans="1:54" s="78" customFormat="1" ht="189.75" customHeight="1" x14ac:dyDescent="0.2">
      <c r="A19" s="77" t="s">
        <v>67</v>
      </c>
      <c r="B19" s="74" t="s">
        <v>68</v>
      </c>
      <c r="C19" s="77" t="s">
        <v>217</v>
      </c>
      <c r="D19" s="94" t="s">
        <v>40</v>
      </c>
      <c r="E19" s="95" t="s">
        <v>213</v>
      </c>
      <c r="F19" s="94">
        <v>8</v>
      </c>
      <c r="G19" s="113" t="s">
        <v>107</v>
      </c>
      <c r="H19" s="94">
        <v>245</v>
      </c>
      <c r="I19" s="97" t="s">
        <v>288</v>
      </c>
      <c r="J19" s="94" t="s">
        <v>108</v>
      </c>
      <c r="K19" s="160" t="s">
        <v>109</v>
      </c>
      <c r="L19" s="95" t="s">
        <v>241</v>
      </c>
      <c r="M19" s="81" t="s">
        <v>214</v>
      </c>
      <c r="N19" s="56" t="s">
        <v>287</v>
      </c>
      <c r="O19" s="100">
        <v>0</v>
      </c>
      <c r="P19" s="94">
        <v>10</v>
      </c>
      <c r="Q19" s="94">
        <v>1</v>
      </c>
      <c r="R19" s="95" t="s">
        <v>334</v>
      </c>
      <c r="S19" s="94">
        <v>1</v>
      </c>
      <c r="T19" s="95" t="s">
        <v>335</v>
      </c>
      <c r="U19" s="94">
        <v>0</v>
      </c>
      <c r="V19" s="143" t="s">
        <v>336</v>
      </c>
      <c r="W19" s="146">
        <v>1</v>
      </c>
      <c r="X19" s="146" t="s">
        <v>394</v>
      </c>
      <c r="Y19" s="146">
        <v>1</v>
      </c>
      <c r="Z19" s="146" t="s">
        <v>395</v>
      </c>
      <c r="AA19" s="146">
        <v>1</v>
      </c>
      <c r="AB19" s="126" t="s">
        <v>396</v>
      </c>
      <c r="AC19" s="141">
        <v>0</v>
      </c>
      <c r="AD19" s="141" t="s">
        <v>389</v>
      </c>
      <c r="AE19" s="141">
        <v>0</v>
      </c>
      <c r="AF19" s="141" t="s">
        <v>389</v>
      </c>
      <c r="AG19" s="141">
        <v>0</v>
      </c>
      <c r="AH19" s="141" t="s">
        <v>389</v>
      </c>
      <c r="AI19" s="141">
        <v>2</v>
      </c>
      <c r="AJ19" s="260" t="s">
        <v>453</v>
      </c>
      <c r="AK19" s="141">
        <v>2</v>
      </c>
      <c r="AL19" s="260" t="s">
        <v>454</v>
      </c>
      <c r="AM19" s="141">
        <v>1</v>
      </c>
      <c r="AN19" s="260" t="s">
        <v>455</v>
      </c>
      <c r="AO19" s="207">
        <v>133600</v>
      </c>
      <c r="AP19" s="207">
        <v>133600</v>
      </c>
      <c r="AQ19" s="165">
        <v>0</v>
      </c>
      <c r="AR19" s="207">
        <v>133600</v>
      </c>
      <c r="AS19" s="164">
        <f t="shared" si="0"/>
        <v>0</v>
      </c>
      <c r="AT19" s="94">
        <v>10</v>
      </c>
      <c r="AU19" s="86">
        <v>10</v>
      </c>
      <c r="AV19" s="79">
        <f t="shared" si="1"/>
        <v>10</v>
      </c>
      <c r="AW19" s="80">
        <f t="shared" si="3"/>
        <v>0</v>
      </c>
      <c r="AX19" s="139">
        <f t="shared" si="4"/>
        <v>0</v>
      </c>
      <c r="AY19" s="86">
        <f t="shared" si="5"/>
        <v>100</v>
      </c>
      <c r="AZ19" s="223">
        <f t="shared" si="2"/>
        <v>1</v>
      </c>
      <c r="BA19" s="254"/>
      <c r="BB19" s="98" t="s">
        <v>216</v>
      </c>
    </row>
    <row r="20" spans="1:54" s="221" customFormat="1" ht="196.5" customHeight="1" x14ac:dyDescent="0.2">
      <c r="A20" s="214" t="s">
        <v>67</v>
      </c>
      <c r="B20" s="215" t="s">
        <v>68</v>
      </c>
      <c r="C20" s="216" t="s">
        <v>218</v>
      </c>
      <c r="D20" s="216" t="s">
        <v>40</v>
      </c>
      <c r="E20" s="213" t="s">
        <v>213</v>
      </c>
      <c r="F20" s="174">
        <v>1</v>
      </c>
      <c r="G20" s="217" t="s">
        <v>223</v>
      </c>
      <c r="H20" s="218">
        <v>246</v>
      </c>
      <c r="I20" s="219" t="s">
        <v>291</v>
      </c>
      <c r="J20" s="174" t="s">
        <v>113</v>
      </c>
      <c r="K20" s="53" t="s">
        <v>235</v>
      </c>
      <c r="L20" s="95" t="s">
        <v>241</v>
      </c>
      <c r="M20" s="213" t="s">
        <v>214</v>
      </c>
      <c r="N20" s="49" t="s">
        <v>289</v>
      </c>
      <c r="O20" s="229">
        <v>100</v>
      </c>
      <c r="P20" s="174">
        <v>3</v>
      </c>
      <c r="Q20" s="174">
        <v>0</v>
      </c>
      <c r="R20" s="220" t="s">
        <v>329</v>
      </c>
      <c r="S20" s="174">
        <v>0</v>
      </c>
      <c r="T20" s="220" t="s">
        <v>330</v>
      </c>
      <c r="U20" s="174">
        <v>0</v>
      </c>
      <c r="V20" s="242" t="s">
        <v>336</v>
      </c>
      <c r="W20" s="126">
        <v>0</v>
      </c>
      <c r="X20" s="126" t="s">
        <v>388</v>
      </c>
      <c r="Y20" s="126">
        <v>0</v>
      </c>
      <c r="Z20" s="126" t="s">
        <v>388</v>
      </c>
      <c r="AA20" s="126">
        <v>0</v>
      </c>
      <c r="AB20" s="126" t="s">
        <v>388</v>
      </c>
      <c r="AC20" s="141">
        <v>0</v>
      </c>
      <c r="AD20" s="141" t="s">
        <v>388</v>
      </c>
      <c r="AE20" s="141">
        <v>0</v>
      </c>
      <c r="AF20" s="141" t="s">
        <v>388</v>
      </c>
      <c r="AG20" s="141">
        <v>0</v>
      </c>
      <c r="AH20" s="141" t="s">
        <v>388</v>
      </c>
      <c r="AI20" s="141">
        <v>0</v>
      </c>
      <c r="AJ20" s="141" t="s">
        <v>429</v>
      </c>
      <c r="AK20" s="141">
        <v>1</v>
      </c>
      <c r="AL20" s="141" t="s">
        <v>426</v>
      </c>
      <c r="AM20" s="141">
        <v>1</v>
      </c>
      <c r="AN20" s="141" t="s">
        <v>431</v>
      </c>
      <c r="AO20" s="207">
        <v>170800</v>
      </c>
      <c r="AP20" s="207">
        <v>174234.8</v>
      </c>
      <c r="AQ20" s="165">
        <v>12734.64</v>
      </c>
      <c r="AR20" s="207">
        <v>143100</v>
      </c>
      <c r="AS20" s="164">
        <f t="shared" si="0"/>
        <v>18400.159999999974</v>
      </c>
      <c r="AT20" s="174">
        <v>3</v>
      </c>
      <c r="AU20" s="218">
        <v>3</v>
      </c>
      <c r="AV20" s="79">
        <f t="shared" si="1"/>
        <v>2</v>
      </c>
      <c r="AW20" s="80">
        <f t="shared" si="3"/>
        <v>7.3088958118584804E-2</v>
      </c>
      <c r="AX20" s="139">
        <f t="shared" si="4"/>
        <v>4244.88</v>
      </c>
      <c r="AY20" s="86">
        <f t="shared" si="5"/>
        <v>66.666666666666657</v>
      </c>
      <c r="AZ20" s="223">
        <f t="shared" si="2"/>
        <v>0.66666666666666663</v>
      </c>
      <c r="BA20" s="278"/>
      <c r="BB20" s="217" t="s">
        <v>216</v>
      </c>
    </row>
    <row r="21" spans="1:54" s="127" customFormat="1" ht="142.5" customHeight="1" x14ac:dyDescent="0.2">
      <c r="A21" s="77" t="s">
        <v>67</v>
      </c>
      <c r="B21" s="84" t="s">
        <v>68</v>
      </c>
      <c r="C21" s="131" t="s">
        <v>218</v>
      </c>
      <c r="D21" s="131" t="s">
        <v>40</v>
      </c>
      <c r="E21" s="134" t="s">
        <v>213</v>
      </c>
      <c r="F21" s="124">
        <v>2</v>
      </c>
      <c r="G21" s="125" t="s">
        <v>220</v>
      </c>
      <c r="H21" s="123">
        <v>246</v>
      </c>
      <c r="I21" s="125" t="s">
        <v>293</v>
      </c>
      <c r="J21" s="115" t="s">
        <v>119</v>
      </c>
      <c r="K21" s="104" t="s">
        <v>225</v>
      </c>
      <c r="L21" s="95" t="s">
        <v>241</v>
      </c>
      <c r="M21" s="114" t="s">
        <v>214</v>
      </c>
      <c r="N21" s="105" t="s">
        <v>292</v>
      </c>
      <c r="O21" s="128">
        <v>100</v>
      </c>
      <c r="P21" s="124">
        <v>100</v>
      </c>
      <c r="Q21" s="124">
        <v>0</v>
      </c>
      <c r="R21" s="126" t="s">
        <v>329</v>
      </c>
      <c r="S21" s="124">
        <v>0</v>
      </c>
      <c r="T21" s="126" t="s">
        <v>330</v>
      </c>
      <c r="U21" s="124">
        <v>25</v>
      </c>
      <c r="V21" s="258" t="s">
        <v>374</v>
      </c>
      <c r="W21" s="126">
        <v>10</v>
      </c>
      <c r="X21" s="259" t="s">
        <v>374</v>
      </c>
      <c r="Y21" s="126">
        <v>10</v>
      </c>
      <c r="Z21" s="259" t="s">
        <v>411</v>
      </c>
      <c r="AA21" s="126">
        <v>5</v>
      </c>
      <c r="AB21" s="259" t="s">
        <v>412</v>
      </c>
      <c r="AC21" s="260">
        <v>0</v>
      </c>
      <c r="AD21" s="260" t="s">
        <v>329</v>
      </c>
      <c r="AE21" s="260">
        <v>0</v>
      </c>
      <c r="AF21" s="260" t="s">
        <v>329</v>
      </c>
      <c r="AG21" s="260">
        <v>50</v>
      </c>
      <c r="AH21" s="260" t="s">
        <v>422</v>
      </c>
      <c r="AI21" s="141">
        <v>0</v>
      </c>
      <c r="AJ21" s="141" t="s">
        <v>432</v>
      </c>
      <c r="AK21" s="141">
        <v>0</v>
      </c>
      <c r="AL21" s="141" t="s">
        <v>432</v>
      </c>
      <c r="AM21" s="141">
        <v>0</v>
      </c>
      <c r="AN21" s="141" t="s">
        <v>432</v>
      </c>
      <c r="AO21" s="198">
        <v>178500</v>
      </c>
      <c r="AP21" s="198">
        <v>178500</v>
      </c>
      <c r="AQ21" s="165">
        <v>0</v>
      </c>
      <c r="AR21" s="198">
        <v>178500</v>
      </c>
      <c r="AS21" s="164">
        <f t="shared" si="0"/>
        <v>0</v>
      </c>
      <c r="AT21" s="124">
        <v>100</v>
      </c>
      <c r="AU21" s="123">
        <v>100</v>
      </c>
      <c r="AV21" s="79">
        <f t="shared" si="1"/>
        <v>100</v>
      </c>
      <c r="AW21" s="80">
        <f t="shared" si="3"/>
        <v>0</v>
      </c>
      <c r="AX21" s="139">
        <f t="shared" si="4"/>
        <v>0</v>
      </c>
      <c r="AY21" s="86">
        <f t="shared" si="5"/>
        <v>100</v>
      </c>
      <c r="AZ21" s="223">
        <f t="shared" si="2"/>
        <v>1</v>
      </c>
      <c r="BA21" s="279"/>
      <c r="BB21" s="129" t="s">
        <v>216</v>
      </c>
    </row>
    <row r="22" spans="1:54" s="116" customFormat="1" ht="220.5" customHeight="1" x14ac:dyDescent="0.2">
      <c r="A22" s="117" t="s">
        <v>67</v>
      </c>
      <c r="B22" s="118" t="s">
        <v>68</v>
      </c>
      <c r="C22" s="132" t="s">
        <v>218</v>
      </c>
      <c r="D22" s="132" t="s">
        <v>40</v>
      </c>
      <c r="E22" s="133" t="s">
        <v>213</v>
      </c>
      <c r="F22" s="120">
        <v>3</v>
      </c>
      <c r="G22" s="138" t="s">
        <v>221</v>
      </c>
      <c r="H22" s="137">
        <v>246</v>
      </c>
      <c r="I22" s="121" t="s">
        <v>295</v>
      </c>
      <c r="J22" s="115" t="s">
        <v>125</v>
      </c>
      <c r="K22" s="104" t="s">
        <v>224</v>
      </c>
      <c r="L22" s="95" t="s">
        <v>241</v>
      </c>
      <c r="M22" s="114" t="s">
        <v>214</v>
      </c>
      <c r="N22" s="105" t="s">
        <v>294</v>
      </c>
      <c r="O22" s="122">
        <v>100</v>
      </c>
      <c r="P22" s="120">
        <v>100</v>
      </c>
      <c r="Q22" s="120">
        <v>25</v>
      </c>
      <c r="R22" s="220" t="s">
        <v>353</v>
      </c>
      <c r="S22" s="120">
        <v>25</v>
      </c>
      <c r="T22" s="243" t="s">
        <v>348</v>
      </c>
      <c r="U22" s="120">
        <v>50</v>
      </c>
      <c r="V22" s="244" t="s">
        <v>376</v>
      </c>
      <c r="W22" s="148">
        <v>0</v>
      </c>
      <c r="X22" s="199" t="s">
        <v>331</v>
      </c>
      <c r="Y22" s="199">
        <v>0</v>
      </c>
      <c r="Z22" s="199" t="s">
        <v>331</v>
      </c>
      <c r="AA22" s="199">
        <v>0</v>
      </c>
      <c r="AB22" s="199" t="s">
        <v>331</v>
      </c>
      <c r="AC22" s="200">
        <v>0</v>
      </c>
      <c r="AD22" s="200" t="s">
        <v>331</v>
      </c>
      <c r="AE22" s="200">
        <v>0</v>
      </c>
      <c r="AF22" s="200" t="s">
        <v>331</v>
      </c>
      <c r="AG22" s="200">
        <v>0</v>
      </c>
      <c r="AH22" s="200" t="s">
        <v>331</v>
      </c>
      <c r="AI22" s="141">
        <v>0</v>
      </c>
      <c r="AJ22" s="141" t="s">
        <v>427</v>
      </c>
      <c r="AK22" s="141">
        <v>0</v>
      </c>
      <c r="AL22" s="141" t="s">
        <v>427</v>
      </c>
      <c r="AM22" s="141">
        <v>0</v>
      </c>
      <c r="AN22" s="141" t="s">
        <v>433</v>
      </c>
      <c r="AO22" s="198">
        <v>186350</v>
      </c>
      <c r="AP22" s="198">
        <v>186350</v>
      </c>
      <c r="AQ22" s="165">
        <v>0</v>
      </c>
      <c r="AR22" s="198">
        <v>186350</v>
      </c>
      <c r="AS22" s="164">
        <f t="shared" si="0"/>
        <v>0</v>
      </c>
      <c r="AT22" s="120">
        <v>100</v>
      </c>
      <c r="AU22" s="123">
        <v>100</v>
      </c>
      <c r="AV22" s="79">
        <f t="shared" si="1"/>
        <v>100</v>
      </c>
      <c r="AW22" s="80">
        <f t="shared" si="3"/>
        <v>0</v>
      </c>
      <c r="AX22" s="139">
        <f t="shared" si="4"/>
        <v>0</v>
      </c>
      <c r="AY22" s="86">
        <f t="shared" si="5"/>
        <v>100</v>
      </c>
      <c r="AZ22" s="223">
        <f t="shared" si="2"/>
        <v>1</v>
      </c>
      <c r="BA22" s="255"/>
      <c r="BB22" s="130" t="s">
        <v>216</v>
      </c>
    </row>
    <row r="23" spans="1:54" s="78" customFormat="1" ht="197.25" customHeight="1" x14ac:dyDescent="0.2">
      <c r="A23" s="77" t="s">
        <v>67</v>
      </c>
      <c r="B23" s="74" t="s">
        <v>68</v>
      </c>
      <c r="C23" s="54" t="s">
        <v>218</v>
      </c>
      <c r="D23" s="54" t="s">
        <v>40</v>
      </c>
      <c r="E23" s="81" t="s">
        <v>213</v>
      </c>
      <c r="F23" s="103">
        <v>2</v>
      </c>
      <c r="G23" s="210" t="s">
        <v>118</v>
      </c>
      <c r="H23" s="86">
        <v>247</v>
      </c>
      <c r="I23" s="85" t="s">
        <v>297</v>
      </c>
      <c r="J23" s="103" t="s">
        <v>119</v>
      </c>
      <c r="K23" s="160" t="s">
        <v>120</v>
      </c>
      <c r="L23" s="95" t="s">
        <v>241</v>
      </c>
      <c r="M23" s="81" t="s">
        <v>214</v>
      </c>
      <c r="N23" s="49" t="s">
        <v>296</v>
      </c>
      <c r="O23" s="101">
        <v>100</v>
      </c>
      <c r="P23" s="103">
        <v>1</v>
      </c>
      <c r="Q23" s="103">
        <v>0</v>
      </c>
      <c r="R23" s="87" t="s">
        <v>329</v>
      </c>
      <c r="S23" s="103">
        <v>0</v>
      </c>
      <c r="T23" s="87" t="s">
        <v>330</v>
      </c>
      <c r="U23" s="103">
        <v>0</v>
      </c>
      <c r="V23" s="87" t="s">
        <v>375</v>
      </c>
      <c r="W23" s="84">
        <v>0</v>
      </c>
      <c r="X23" s="126" t="s">
        <v>329</v>
      </c>
      <c r="Y23" s="84">
        <v>0</v>
      </c>
      <c r="Z23" s="126" t="s">
        <v>330</v>
      </c>
      <c r="AA23" s="84">
        <v>1</v>
      </c>
      <c r="AB23" s="259" t="s">
        <v>416</v>
      </c>
      <c r="AC23" s="126">
        <v>0</v>
      </c>
      <c r="AD23" s="267" t="s">
        <v>423</v>
      </c>
      <c r="AE23" s="141">
        <v>0</v>
      </c>
      <c r="AF23" s="141" t="s">
        <v>423</v>
      </c>
      <c r="AG23" s="141">
        <v>0</v>
      </c>
      <c r="AH23" s="141" t="s">
        <v>423</v>
      </c>
      <c r="AI23" s="141">
        <v>0</v>
      </c>
      <c r="AJ23" s="141" t="s">
        <v>428</v>
      </c>
      <c r="AK23" s="141">
        <v>0</v>
      </c>
      <c r="AL23" s="141" t="s">
        <v>329</v>
      </c>
      <c r="AM23" s="141">
        <v>0</v>
      </c>
      <c r="AN23" s="141" t="s">
        <v>438</v>
      </c>
      <c r="AO23" s="207">
        <v>175200</v>
      </c>
      <c r="AP23" s="207">
        <v>175200</v>
      </c>
      <c r="AQ23" s="165">
        <v>0</v>
      </c>
      <c r="AR23" s="207">
        <v>175200</v>
      </c>
      <c r="AS23" s="164">
        <f t="shared" si="0"/>
        <v>0</v>
      </c>
      <c r="AT23" s="103">
        <v>1</v>
      </c>
      <c r="AU23" s="86">
        <v>1</v>
      </c>
      <c r="AV23" s="79">
        <f t="shared" si="1"/>
        <v>1</v>
      </c>
      <c r="AW23" s="80">
        <f t="shared" si="3"/>
        <v>0</v>
      </c>
      <c r="AX23" s="139">
        <f t="shared" si="4"/>
        <v>0</v>
      </c>
      <c r="AY23" s="86">
        <f t="shared" si="5"/>
        <v>100</v>
      </c>
      <c r="AZ23" s="223">
        <f t="shared" si="2"/>
        <v>1</v>
      </c>
      <c r="BA23" s="254"/>
      <c r="BB23" s="105" t="s">
        <v>216</v>
      </c>
    </row>
    <row r="24" spans="1:54" s="78" customFormat="1" ht="159.75" customHeight="1" x14ac:dyDescent="0.2">
      <c r="A24" s="77" t="s">
        <v>67</v>
      </c>
      <c r="B24" s="74" t="s">
        <v>68</v>
      </c>
      <c r="C24" s="74" t="s">
        <v>217</v>
      </c>
      <c r="D24" s="94" t="s">
        <v>40</v>
      </c>
      <c r="E24" s="95" t="s">
        <v>213</v>
      </c>
      <c r="F24" s="94">
        <v>3</v>
      </c>
      <c r="G24" s="98" t="s">
        <v>124</v>
      </c>
      <c r="H24" s="94">
        <v>248</v>
      </c>
      <c r="I24" s="97" t="s">
        <v>299</v>
      </c>
      <c r="J24" s="94" t="s">
        <v>125</v>
      </c>
      <c r="K24" s="104" t="s">
        <v>240</v>
      </c>
      <c r="L24" s="95" t="s">
        <v>241</v>
      </c>
      <c r="M24" s="81" t="s">
        <v>214</v>
      </c>
      <c r="N24" s="51" t="s">
        <v>298</v>
      </c>
      <c r="O24" s="100">
        <v>4</v>
      </c>
      <c r="P24" s="94">
        <v>4</v>
      </c>
      <c r="Q24" s="94">
        <v>1</v>
      </c>
      <c r="R24" s="95" t="s">
        <v>342</v>
      </c>
      <c r="S24" s="94">
        <v>1</v>
      </c>
      <c r="T24" s="95" t="s">
        <v>341</v>
      </c>
      <c r="U24" s="94">
        <v>0</v>
      </c>
      <c r="V24" s="143" t="s">
        <v>336</v>
      </c>
      <c r="W24" s="146">
        <v>0</v>
      </c>
      <c r="X24" s="146" t="s">
        <v>329</v>
      </c>
      <c r="Y24" s="146">
        <v>1</v>
      </c>
      <c r="Z24" s="259" t="s">
        <v>417</v>
      </c>
      <c r="AA24" s="146">
        <v>1</v>
      </c>
      <c r="AB24" s="146" t="s">
        <v>418</v>
      </c>
      <c r="AC24" s="260">
        <v>0</v>
      </c>
      <c r="AD24" s="260" t="s">
        <v>329</v>
      </c>
      <c r="AE24" s="260">
        <v>0</v>
      </c>
      <c r="AF24" s="260" t="s">
        <v>420</v>
      </c>
      <c r="AG24" s="260">
        <v>0</v>
      </c>
      <c r="AH24" s="260" t="s">
        <v>329</v>
      </c>
      <c r="AI24" s="197">
        <v>0</v>
      </c>
      <c r="AJ24" s="260" t="s">
        <v>329</v>
      </c>
      <c r="AK24" s="197">
        <v>0</v>
      </c>
      <c r="AL24" s="260" t="s">
        <v>456</v>
      </c>
      <c r="AM24" s="197">
        <v>0</v>
      </c>
      <c r="AN24" s="260" t="s">
        <v>457</v>
      </c>
      <c r="AO24" s="207">
        <v>164630</v>
      </c>
      <c r="AP24" s="207">
        <v>164630</v>
      </c>
      <c r="AQ24" s="165">
        <v>0</v>
      </c>
      <c r="AR24" s="207">
        <v>164630</v>
      </c>
      <c r="AS24" s="164">
        <f t="shared" si="0"/>
        <v>0</v>
      </c>
      <c r="AT24" s="94">
        <v>4</v>
      </c>
      <c r="AU24" s="86">
        <v>4</v>
      </c>
      <c r="AV24" s="79">
        <f t="shared" si="1"/>
        <v>4</v>
      </c>
      <c r="AW24" s="80">
        <f t="shared" si="3"/>
        <v>0</v>
      </c>
      <c r="AX24" s="139">
        <f t="shared" si="4"/>
        <v>0</v>
      </c>
      <c r="AY24" s="86">
        <f t="shared" si="5"/>
        <v>100</v>
      </c>
      <c r="AZ24" s="223">
        <f t="shared" si="2"/>
        <v>1</v>
      </c>
      <c r="BA24" s="254"/>
      <c r="BB24" s="98" t="s">
        <v>216</v>
      </c>
    </row>
    <row r="25" spans="1:54" s="78" customFormat="1" ht="153" customHeight="1" x14ac:dyDescent="0.2">
      <c r="A25" s="77" t="s">
        <v>67</v>
      </c>
      <c r="B25" s="74" t="s">
        <v>68</v>
      </c>
      <c r="C25" s="74" t="s">
        <v>218</v>
      </c>
      <c r="D25" s="54" t="s">
        <v>40</v>
      </c>
      <c r="E25" s="81" t="s">
        <v>213</v>
      </c>
      <c r="F25" s="103">
        <v>1</v>
      </c>
      <c r="G25" s="210" t="s">
        <v>132</v>
      </c>
      <c r="H25" s="86">
        <v>250</v>
      </c>
      <c r="I25" s="85" t="s">
        <v>131</v>
      </c>
      <c r="J25" s="103" t="s">
        <v>133</v>
      </c>
      <c r="K25" s="235" t="s">
        <v>134</v>
      </c>
      <c r="L25" s="95" t="s">
        <v>241</v>
      </c>
      <c r="M25" s="81" t="s">
        <v>214</v>
      </c>
      <c r="N25" s="51" t="s">
        <v>301</v>
      </c>
      <c r="O25" s="101">
        <v>3</v>
      </c>
      <c r="P25" s="103">
        <v>3</v>
      </c>
      <c r="Q25" s="103">
        <v>1</v>
      </c>
      <c r="R25" s="87" t="s">
        <v>338</v>
      </c>
      <c r="S25" s="103">
        <v>1</v>
      </c>
      <c r="T25" s="87" t="s">
        <v>337</v>
      </c>
      <c r="U25" s="103">
        <v>0</v>
      </c>
      <c r="V25" s="144" t="s">
        <v>336</v>
      </c>
      <c r="W25" s="84">
        <v>0</v>
      </c>
      <c r="X25" s="126" t="s">
        <v>329</v>
      </c>
      <c r="Y25" s="84">
        <v>0</v>
      </c>
      <c r="Z25" s="126" t="s">
        <v>330</v>
      </c>
      <c r="AA25" s="84">
        <v>0</v>
      </c>
      <c r="AB25" s="126" t="s">
        <v>329</v>
      </c>
      <c r="AC25" s="260">
        <v>0</v>
      </c>
      <c r="AD25" s="260" t="s">
        <v>329</v>
      </c>
      <c r="AE25" s="260">
        <v>0</v>
      </c>
      <c r="AF25" s="260" t="s">
        <v>329</v>
      </c>
      <c r="AG25" s="260">
        <v>0</v>
      </c>
      <c r="AH25" s="260" t="s">
        <v>329</v>
      </c>
      <c r="AI25" s="141">
        <v>0</v>
      </c>
      <c r="AJ25" s="141" t="s">
        <v>329</v>
      </c>
      <c r="AK25" s="141">
        <v>0</v>
      </c>
      <c r="AL25" s="141" t="s">
        <v>329</v>
      </c>
      <c r="AM25" s="141">
        <v>0</v>
      </c>
      <c r="AN25" s="141" t="s">
        <v>329</v>
      </c>
      <c r="AO25" s="207">
        <v>181900</v>
      </c>
      <c r="AP25" s="207">
        <v>181900</v>
      </c>
      <c r="AQ25" s="165">
        <v>0</v>
      </c>
      <c r="AR25" s="207">
        <v>121820</v>
      </c>
      <c r="AS25" s="164">
        <f t="shared" si="0"/>
        <v>60080</v>
      </c>
      <c r="AT25" s="103">
        <v>3</v>
      </c>
      <c r="AU25" s="86">
        <v>3</v>
      </c>
      <c r="AV25" s="79">
        <f t="shared" si="1"/>
        <v>2</v>
      </c>
      <c r="AW25" s="80">
        <f t="shared" si="3"/>
        <v>0</v>
      </c>
      <c r="AX25" s="139">
        <f t="shared" si="4"/>
        <v>0</v>
      </c>
      <c r="AY25" s="86">
        <f t="shared" si="5"/>
        <v>66.666666666666657</v>
      </c>
      <c r="AZ25" s="223">
        <f t="shared" si="2"/>
        <v>0.66666666666666663</v>
      </c>
      <c r="BA25" s="256"/>
      <c r="BB25" s="105" t="s">
        <v>216</v>
      </c>
    </row>
    <row r="26" spans="1:54" s="78" customFormat="1" ht="141" customHeight="1" x14ac:dyDescent="0.2">
      <c r="A26" s="77" t="s">
        <v>67</v>
      </c>
      <c r="B26" s="74" t="s">
        <v>68</v>
      </c>
      <c r="C26" s="74" t="s">
        <v>218</v>
      </c>
      <c r="D26" s="54" t="s">
        <v>40</v>
      </c>
      <c r="E26" s="81" t="s">
        <v>213</v>
      </c>
      <c r="F26" s="103">
        <v>2</v>
      </c>
      <c r="G26" s="105" t="s">
        <v>139</v>
      </c>
      <c r="H26" s="86">
        <v>251</v>
      </c>
      <c r="I26" s="85" t="s">
        <v>305</v>
      </c>
      <c r="J26" s="103" t="s">
        <v>140</v>
      </c>
      <c r="K26" s="172" t="s">
        <v>141</v>
      </c>
      <c r="L26" s="95" t="s">
        <v>241</v>
      </c>
      <c r="M26" s="81" t="s">
        <v>214</v>
      </c>
      <c r="N26" s="56" t="s">
        <v>303</v>
      </c>
      <c r="O26" s="101">
        <v>20</v>
      </c>
      <c r="P26" s="103">
        <v>30</v>
      </c>
      <c r="Q26" s="103">
        <v>7</v>
      </c>
      <c r="R26" s="87" t="s">
        <v>339</v>
      </c>
      <c r="S26" s="103">
        <v>4</v>
      </c>
      <c r="T26" s="87" t="s">
        <v>340</v>
      </c>
      <c r="U26" s="103">
        <v>10</v>
      </c>
      <c r="V26" s="144" t="s">
        <v>350</v>
      </c>
      <c r="W26" s="84">
        <v>2</v>
      </c>
      <c r="X26" s="126" t="s">
        <v>386</v>
      </c>
      <c r="Y26" s="84">
        <v>2</v>
      </c>
      <c r="Z26" s="126" t="s">
        <v>386</v>
      </c>
      <c r="AA26" s="84">
        <v>1</v>
      </c>
      <c r="AB26" s="126" t="s">
        <v>387</v>
      </c>
      <c r="AC26" s="141">
        <v>0</v>
      </c>
      <c r="AD26" s="141" t="s">
        <v>329</v>
      </c>
      <c r="AE26" s="141">
        <v>1</v>
      </c>
      <c r="AF26" s="141" t="s">
        <v>387</v>
      </c>
      <c r="AG26" s="260">
        <v>0</v>
      </c>
      <c r="AH26" s="260" t="s">
        <v>329</v>
      </c>
      <c r="AI26" s="141">
        <v>1</v>
      </c>
      <c r="AJ26" s="141" t="s">
        <v>387</v>
      </c>
      <c r="AK26" s="260">
        <v>3</v>
      </c>
      <c r="AL26" s="141" t="s">
        <v>442</v>
      </c>
      <c r="AM26" s="260">
        <v>6</v>
      </c>
      <c r="AN26" s="141" t="s">
        <v>443</v>
      </c>
      <c r="AO26" s="207">
        <v>166520</v>
      </c>
      <c r="AP26" s="207">
        <v>166520</v>
      </c>
      <c r="AQ26" s="165">
        <v>0</v>
      </c>
      <c r="AR26" s="207">
        <v>166520</v>
      </c>
      <c r="AS26" s="164">
        <f t="shared" si="0"/>
        <v>0</v>
      </c>
      <c r="AT26" s="103">
        <v>30</v>
      </c>
      <c r="AU26" s="86">
        <v>37</v>
      </c>
      <c r="AV26" s="79">
        <f t="shared" si="1"/>
        <v>37</v>
      </c>
      <c r="AW26" s="80">
        <f t="shared" si="3"/>
        <v>0</v>
      </c>
      <c r="AX26" s="139">
        <f t="shared" si="4"/>
        <v>0</v>
      </c>
      <c r="AY26" s="86">
        <f t="shared" si="5"/>
        <v>100</v>
      </c>
      <c r="AZ26" s="223">
        <f t="shared" si="2"/>
        <v>1</v>
      </c>
      <c r="BA26" s="254"/>
      <c r="BB26" s="105" t="s">
        <v>216</v>
      </c>
    </row>
    <row r="27" spans="1:54" s="78" customFormat="1" ht="174.75" customHeight="1" x14ac:dyDescent="0.2">
      <c r="A27" s="77" t="s">
        <v>67</v>
      </c>
      <c r="B27" s="74" t="s">
        <v>68</v>
      </c>
      <c r="C27" s="74" t="s">
        <v>218</v>
      </c>
      <c r="D27" s="54" t="s">
        <v>40</v>
      </c>
      <c r="E27" s="81" t="s">
        <v>213</v>
      </c>
      <c r="F27" s="103">
        <v>2</v>
      </c>
      <c r="G27" s="105" t="s">
        <v>147</v>
      </c>
      <c r="H27" s="86">
        <v>253</v>
      </c>
      <c r="I27" s="85" t="s">
        <v>146</v>
      </c>
      <c r="J27" s="103" t="s">
        <v>148</v>
      </c>
      <c r="K27" s="160" t="s">
        <v>149</v>
      </c>
      <c r="L27" s="95" t="s">
        <v>241</v>
      </c>
      <c r="M27" s="81" t="s">
        <v>214</v>
      </c>
      <c r="N27" s="49" t="s">
        <v>150</v>
      </c>
      <c r="O27" s="101">
        <v>6</v>
      </c>
      <c r="P27" s="103">
        <v>6</v>
      </c>
      <c r="Q27" s="103">
        <v>1</v>
      </c>
      <c r="R27" s="87" t="s">
        <v>343</v>
      </c>
      <c r="S27" s="103">
        <v>1</v>
      </c>
      <c r="T27" s="87" t="s">
        <v>344</v>
      </c>
      <c r="U27" s="103">
        <v>0</v>
      </c>
      <c r="V27" s="144" t="s">
        <v>336</v>
      </c>
      <c r="W27" s="84">
        <v>0</v>
      </c>
      <c r="X27" s="126" t="s">
        <v>329</v>
      </c>
      <c r="Y27" s="84">
        <v>0</v>
      </c>
      <c r="Z27" s="259" t="s">
        <v>330</v>
      </c>
      <c r="AA27" s="84">
        <v>1</v>
      </c>
      <c r="AB27" s="126" t="s">
        <v>419</v>
      </c>
      <c r="AC27" s="260">
        <v>1</v>
      </c>
      <c r="AD27" s="260" t="s">
        <v>421</v>
      </c>
      <c r="AE27" s="260">
        <v>0</v>
      </c>
      <c r="AF27" s="260" t="s">
        <v>329</v>
      </c>
      <c r="AG27" s="260">
        <v>0</v>
      </c>
      <c r="AH27" s="260" t="s">
        <v>329</v>
      </c>
      <c r="AI27" s="141">
        <v>0</v>
      </c>
      <c r="AJ27" s="260" t="s">
        <v>329</v>
      </c>
      <c r="AK27" s="260">
        <v>0</v>
      </c>
      <c r="AL27" s="260" t="s">
        <v>329</v>
      </c>
      <c r="AM27" s="260">
        <v>0</v>
      </c>
      <c r="AN27" s="260" t="s">
        <v>329</v>
      </c>
      <c r="AO27" s="207">
        <v>186415</v>
      </c>
      <c r="AP27" s="207">
        <v>186415</v>
      </c>
      <c r="AQ27" s="165">
        <v>0</v>
      </c>
      <c r="AR27" s="207">
        <v>124850</v>
      </c>
      <c r="AS27" s="164">
        <f t="shared" si="0"/>
        <v>61565</v>
      </c>
      <c r="AT27" s="103">
        <v>6</v>
      </c>
      <c r="AU27" s="86">
        <v>6</v>
      </c>
      <c r="AV27" s="79">
        <f t="shared" si="1"/>
        <v>4</v>
      </c>
      <c r="AW27" s="80">
        <f t="shared" si="3"/>
        <v>0</v>
      </c>
      <c r="AX27" s="139">
        <f t="shared" si="4"/>
        <v>0</v>
      </c>
      <c r="AY27" s="86">
        <f t="shared" si="5"/>
        <v>66.666666666666657</v>
      </c>
      <c r="AZ27" s="223">
        <f t="shared" si="2"/>
        <v>0.66666666666666663</v>
      </c>
      <c r="BA27" s="246"/>
      <c r="BB27" s="105" t="s">
        <v>216</v>
      </c>
    </row>
    <row r="28" spans="1:54" s="78" customFormat="1" ht="171.75" customHeight="1" thickBot="1" x14ac:dyDescent="0.25">
      <c r="A28" s="77" t="s">
        <v>67</v>
      </c>
      <c r="B28" s="74" t="s">
        <v>68</v>
      </c>
      <c r="C28" s="74" t="s">
        <v>218</v>
      </c>
      <c r="D28" s="54" t="s">
        <v>40</v>
      </c>
      <c r="E28" s="81" t="s">
        <v>213</v>
      </c>
      <c r="F28" s="103">
        <v>1</v>
      </c>
      <c r="G28" s="234" t="s">
        <v>253</v>
      </c>
      <c r="H28" s="86">
        <v>254</v>
      </c>
      <c r="I28" s="85" t="s">
        <v>307</v>
      </c>
      <c r="J28" s="103" t="s">
        <v>156</v>
      </c>
      <c r="K28" s="104" t="s">
        <v>324</v>
      </c>
      <c r="L28" s="95" t="s">
        <v>241</v>
      </c>
      <c r="M28" s="81" t="s">
        <v>214</v>
      </c>
      <c r="N28" s="105" t="s">
        <v>306</v>
      </c>
      <c r="O28" s="101">
        <v>0</v>
      </c>
      <c r="P28" s="103">
        <v>2</v>
      </c>
      <c r="Q28" s="103">
        <v>0</v>
      </c>
      <c r="R28" s="87" t="s">
        <v>329</v>
      </c>
      <c r="S28" s="103">
        <v>0</v>
      </c>
      <c r="T28" s="87" t="s">
        <v>330</v>
      </c>
      <c r="U28" s="103">
        <v>0</v>
      </c>
      <c r="V28" s="144" t="s">
        <v>336</v>
      </c>
      <c r="W28" s="84">
        <v>0</v>
      </c>
      <c r="X28" s="126" t="s">
        <v>329</v>
      </c>
      <c r="Y28" s="84">
        <v>0</v>
      </c>
      <c r="Z28" s="126" t="s">
        <v>330</v>
      </c>
      <c r="AA28" s="84">
        <v>0</v>
      </c>
      <c r="AB28" s="126" t="s">
        <v>329</v>
      </c>
      <c r="AC28" s="141">
        <v>0</v>
      </c>
      <c r="AD28" s="141" t="s">
        <v>329</v>
      </c>
      <c r="AE28" s="141">
        <v>0</v>
      </c>
      <c r="AF28" s="141" t="s">
        <v>329</v>
      </c>
      <c r="AG28" s="141">
        <v>0</v>
      </c>
      <c r="AH28" s="141" t="s">
        <v>329</v>
      </c>
      <c r="AI28" s="141">
        <v>0</v>
      </c>
      <c r="AJ28" s="141" t="s">
        <v>329</v>
      </c>
      <c r="AK28" s="141">
        <v>0</v>
      </c>
      <c r="AL28" s="141" t="s">
        <v>329</v>
      </c>
      <c r="AM28" s="141">
        <v>0</v>
      </c>
      <c r="AN28" s="141" t="s">
        <v>329</v>
      </c>
      <c r="AO28" s="207">
        <v>167190</v>
      </c>
      <c r="AP28" s="207">
        <v>167190</v>
      </c>
      <c r="AQ28" s="165">
        <v>0</v>
      </c>
      <c r="AR28" s="207">
        <v>5600</v>
      </c>
      <c r="AS28" s="164">
        <f t="shared" si="0"/>
        <v>161590</v>
      </c>
      <c r="AT28" s="103">
        <v>2</v>
      </c>
      <c r="AU28" s="86">
        <v>2</v>
      </c>
      <c r="AV28" s="79">
        <f t="shared" si="1"/>
        <v>0</v>
      </c>
      <c r="AW28" s="80">
        <f t="shared" si="3"/>
        <v>0</v>
      </c>
      <c r="AX28" s="139">
        <f t="shared" si="4"/>
        <v>0</v>
      </c>
      <c r="AY28" s="86">
        <f t="shared" si="5"/>
        <v>0</v>
      </c>
      <c r="AZ28" s="223">
        <f t="shared" si="2"/>
        <v>0</v>
      </c>
      <c r="BA28" s="257"/>
      <c r="BB28" s="105" t="s">
        <v>216</v>
      </c>
    </row>
    <row r="29" spans="1:54" s="93" customFormat="1" ht="129" customHeight="1" x14ac:dyDescent="0.2">
      <c r="A29" s="75" t="s">
        <v>67</v>
      </c>
      <c r="B29" s="109" t="s">
        <v>68</v>
      </c>
      <c r="C29" s="109" t="s">
        <v>218</v>
      </c>
      <c r="D29" s="91" t="s">
        <v>40</v>
      </c>
      <c r="E29" s="82" t="s">
        <v>213</v>
      </c>
      <c r="F29" s="107">
        <v>2</v>
      </c>
      <c r="G29" s="92" t="s">
        <v>160</v>
      </c>
      <c r="H29" s="88">
        <v>255</v>
      </c>
      <c r="I29" s="83" t="s">
        <v>309</v>
      </c>
      <c r="J29" s="107" t="s">
        <v>161</v>
      </c>
      <c r="K29" s="160" t="s">
        <v>162</v>
      </c>
      <c r="L29" s="95" t="s">
        <v>241</v>
      </c>
      <c r="M29" s="82" t="s">
        <v>214</v>
      </c>
      <c r="N29" s="56" t="s">
        <v>308</v>
      </c>
      <c r="O29" s="101">
        <v>100</v>
      </c>
      <c r="P29" s="107">
        <v>100</v>
      </c>
      <c r="Q29" s="107">
        <v>0</v>
      </c>
      <c r="R29" s="112" t="s">
        <v>329</v>
      </c>
      <c r="S29" s="107">
        <v>10</v>
      </c>
      <c r="T29" s="87" t="s">
        <v>368</v>
      </c>
      <c r="U29" s="107">
        <v>0</v>
      </c>
      <c r="V29" s="238" t="s">
        <v>336</v>
      </c>
      <c r="W29" s="76">
        <v>50</v>
      </c>
      <c r="X29" s="148" t="s">
        <v>384</v>
      </c>
      <c r="Y29" s="76">
        <v>20</v>
      </c>
      <c r="Z29" s="148" t="s">
        <v>385</v>
      </c>
      <c r="AA29" s="76">
        <v>20</v>
      </c>
      <c r="AB29" s="148" t="s">
        <v>385</v>
      </c>
      <c r="AC29" s="196">
        <v>0</v>
      </c>
      <c r="AD29" s="196" t="s">
        <v>331</v>
      </c>
      <c r="AE29" s="196">
        <v>0</v>
      </c>
      <c r="AF29" s="196" t="s">
        <v>331</v>
      </c>
      <c r="AG29" s="196">
        <v>0</v>
      </c>
      <c r="AH29" s="196" t="s">
        <v>331</v>
      </c>
      <c r="AI29" s="196">
        <v>0</v>
      </c>
      <c r="AJ29" s="196" t="s">
        <v>427</v>
      </c>
      <c r="AK29" s="196">
        <v>0</v>
      </c>
      <c r="AL29" s="196" t="s">
        <v>427</v>
      </c>
      <c r="AM29" s="196">
        <v>0</v>
      </c>
      <c r="AN29" s="196" t="s">
        <v>427</v>
      </c>
      <c r="AO29" s="206">
        <v>168450.91</v>
      </c>
      <c r="AP29" s="206">
        <v>168450.91</v>
      </c>
      <c r="AQ29" s="178">
        <v>0</v>
      </c>
      <c r="AR29" s="206">
        <v>168450.91</v>
      </c>
      <c r="AS29" s="164">
        <f t="shared" si="0"/>
        <v>0</v>
      </c>
      <c r="AT29" s="107">
        <v>100</v>
      </c>
      <c r="AU29" s="88">
        <v>100</v>
      </c>
      <c r="AV29" s="79">
        <f t="shared" si="1"/>
        <v>100</v>
      </c>
      <c r="AW29" s="179">
        <f t="shared" si="3"/>
        <v>0</v>
      </c>
      <c r="AX29" s="180">
        <f t="shared" si="4"/>
        <v>0</v>
      </c>
      <c r="AY29" s="86">
        <f t="shared" si="5"/>
        <v>100</v>
      </c>
      <c r="AZ29" s="223">
        <f t="shared" si="2"/>
        <v>1</v>
      </c>
      <c r="BA29" s="261"/>
      <c r="BB29" s="92" t="s">
        <v>216</v>
      </c>
    </row>
    <row r="30" spans="1:54" s="78" customFormat="1" ht="116.25" customHeight="1" x14ac:dyDescent="0.2">
      <c r="A30" s="77" t="s">
        <v>67</v>
      </c>
      <c r="B30" s="74" t="s">
        <v>68</v>
      </c>
      <c r="C30" s="74" t="s">
        <v>218</v>
      </c>
      <c r="D30" s="54" t="s">
        <v>40</v>
      </c>
      <c r="E30" s="81" t="s">
        <v>213</v>
      </c>
      <c r="F30" s="103">
        <v>3</v>
      </c>
      <c r="G30" s="105" t="s">
        <v>167</v>
      </c>
      <c r="H30" s="103">
        <v>256</v>
      </c>
      <c r="I30" s="85" t="s">
        <v>311</v>
      </c>
      <c r="J30" s="103" t="s">
        <v>168</v>
      </c>
      <c r="K30" s="53" t="s">
        <v>323</v>
      </c>
      <c r="L30" s="95" t="s">
        <v>241</v>
      </c>
      <c r="M30" s="81" t="s">
        <v>214</v>
      </c>
      <c r="N30" s="51" t="s">
        <v>310</v>
      </c>
      <c r="O30" s="101">
        <v>0</v>
      </c>
      <c r="P30" s="103">
        <v>2</v>
      </c>
      <c r="Q30" s="103">
        <v>0</v>
      </c>
      <c r="R30" s="87" t="s">
        <v>329</v>
      </c>
      <c r="S30" s="103">
        <v>0</v>
      </c>
      <c r="T30" s="87" t="s">
        <v>330</v>
      </c>
      <c r="U30" s="103">
        <v>0</v>
      </c>
      <c r="V30" s="144" t="s">
        <v>336</v>
      </c>
      <c r="W30" s="84">
        <v>0</v>
      </c>
      <c r="X30" s="126" t="s">
        <v>378</v>
      </c>
      <c r="Y30" s="84">
        <v>0</v>
      </c>
      <c r="Z30" s="126" t="s">
        <v>330</v>
      </c>
      <c r="AA30" s="84">
        <v>0</v>
      </c>
      <c r="AB30" s="126" t="s">
        <v>329</v>
      </c>
      <c r="AC30" s="141">
        <v>0</v>
      </c>
      <c r="AD30" s="141" t="s">
        <v>329</v>
      </c>
      <c r="AE30" s="141">
        <v>0</v>
      </c>
      <c r="AF30" s="141" t="s">
        <v>329</v>
      </c>
      <c r="AG30" s="141">
        <v>0</v>
      </c>
      <c r="AH30" s="141" t="s">
        <v>329</v>
      </c>
      <c r="AI30" s="141">
        <v>0</v>
      </c>
      <c r="AJ30" s="141" t="s">
        <v>329</v>
      </c>
      <c r="AK30" s="141">
        <v>0</v>
      </c>
      <c r="AL30" s="141" t="s">
        <v>329</v>
      </c>
      <c r="AM30" s="141">
        <v>0</v>
      </c>
      <c r="AN30" s="141" t="s">
        <v>329</v>
      </c>
      <c r="AO30" s="207">
        <v>163260</v>
      </c>
      <c r="AP30" s="207">
        <v>163260</v>
      </c>
      <c r="AQ30" s="165">
        <v>0</v>
      </c>
      <c r="AR30" s="207">
        <v>29716.21</v>
      </c>
      <c r="AS30" s="164">
        <f t="shared" si="0"/>
        <v>133543.79</v>
      </c>
      <c r="AT30" s="103">
        <v>2</v>
      </c>
      <c r="AU30" s="86">
        <v>2</v>
      </c>
      <c r="AV30" s="79">
        <f t="shared" si="1"/>
        <v>0</v>
      </c>
      <c r="AW30" s="80">
        <f t="shared" si="3"/>
        <v>0</v>
      </c>
      <c r="AX30" s="139">
        <f t="shared" si="4"/>
        <v>0</v>
      </c>
      <c r="AY30" s="86">
        <f t="shared" si="5"/>
        <v>0</v>
      </c>
      <c r="AZ30" s="223">
        <f t="shared" si="2"/>
        <v>0</v>
      </c>
      <c r="BA30" s="257"/>
      <c r="BB30" s="105" t="s">
        <v>216</v>
      </c>
    </row>
    <row r="31" spans="1:54" s="93" customFormat="1" ht="123" customHeight="1" thickBot="1" x14ac:dyDescent="0.25">
      <c r="A31" s="75" t="s">
        <v>67</v>
      </c>
      <c r="B31" s="109" t="s">
        <v>68</v>
      </c>
      <c r="C31" s="109" t="s">
        <v>218</v>
      </c>
      <c r="D31" s="91" t="s">
        <v>40</v>
      </c>
      <c r="E31" s="82" t="s">
        <v>213</v>
      </c>
      <c r="F31" s="82">
        <v>1</v>
      </c>
      <c r="G31" s="119" t="s">
        <v>173</v>
      </c>
      <c r="H31" s="107">
        <v>257</v>
      </c>
      <c r="I31" s="83" t="s">
        <v>312</v>
      </c>
      <c r="J31" s="107" t="s">
        <v>174</v>
      </c>
      <c r="K31" s="53" t="s">
        <v>321</v>
      </c>
      <c r="L31" s="95" t="s">
        <v>241</v>
      </c>
      <c r="M31" s="82" t="s">
        <v>214</v>
      </c>
      <c r="N31" s="233" t="s">
        <v>283</v>
      </c>
      <c r="O31" s="102">
        <v>0</v>
      </c>
      <c r="P31" s="82">
        <v>2</v>
      </c>
      <c r="Q31" s="82">
        <v>0</v>
      </c>
      <c r="R31" s="237" t="s">
        <v>329</v>
      </c>
      <c r="S31" s="82">
        <v>0</v>
      </c>
      <c r="T31" s="237" t="s">
        <v>330</v>
      </c>
      <c r="U31" s="82">
        <v>0</v>
      </c>
      <c r="V31" s="245" t="s">
        <v>358</v>
      </c>
      <c r="W31" s="203">
        <v>0</v>
      </c>
      <c r="X31" s="204" t="s">
        <v>424</v>
      </c>
      <c r="Y31" s="203">
        <v>0</v>
      </c>
      <c r="Z31" s="204" t="s">
        <v>330</v>
      </c>
      <c r="AA31" s="203">
        <v>2</v>
      </c>
      <c r="AB31" s="268" t="s">
        <v>425</v>
      </c>
      <c r="AC31" s="205">
        <v>0</v>
      </c>
      <c r="AD31" s="205" t="s">
        <v>329</v>
      </c>
      <c r="AE31" s="205">
        <v>0</v>
      </c>
      <c r="AF31" s="205" t="s">
        <v>329</v>
      </c>
      <c r="AG31" s="205">
        <v>0</v>
      </c>
      <c r="AH31" s="205" t="s">
        <v>329</v>
      </c>
      <c r="AI31" s="205">
        <v>0</v>
      </c>
      <c r="AJ31" s="205" t="s">
        <v>427</v>
      </c>
      <c r="AK31" s="205">
        <v>0</v>
      </c>
      <c r="AL31" s="205" t="s">
        <v>427</v>
      </c>
      <c r="AM31" s="205">
        <v>0</v>
      </c>
      <c r="AN31" s="205" t="s">
        <v>427</v>
      </c>
      <c r="AO31" s="272">
        <v>159630</v>
      </c>
      <c r="AP31" s="272">
        <v>159630</v>
      </c>
      <c r="AQ31" s="273">
        <v>0</v>
      </c>
      <c r="AR31" s="272">
        <v>68146.8</v>
      </c>
      <c r="AS31" s="274">
        <f t="shared" si="0"/>
        <v>91483.199999999997</v>
      </c>
      <c r="AT31" s="82">
        <v>2</v>
      </c>
      <c r="AU31" s="173">
        <v>2</v>
      </c>
      <c r="AV31" s="222">
        <f t="shared" si="1"/>
        <v>2</v>
      </c>
      <c r="AW31" s="201">
        <f t="shared" si="3"/>
        <v>0</v>
      </c>
      <c r="AX31" s="202">
        <f t="shared" si="4"/>
        <v>0</v>
      </c>
      <c r="AY31" s="86">
        <f t="shared" si="5"/>
        <v>100</v>
      </c>
      <c r="AZ31" s="226">
        <f t="shared" si="2"/>
        <v>1</v>
      </c>
      <c r="BA31" s="262"/>
      <c r="BB31" s="92" t="s">
        <v>216</v>
      </c>
    </row>
    <row r="32" spans="1:54" ht="15" customHeight="1" thickBot="1" x14ac:dyDescent="0.25">
      <c r="O32" s="269"/>
      <c r="X32" s="269"/>
      <c r="Y32" s="269"/>
      <c r="Z32" s="269"/>
      <c r="AA32" s="269"/>
      <c r="AB32" s="269"/>
      <c r="AC32" s="269"/>
      <c r="AD32" s="269"/>
      <c r="AE32" s="269"/>
      <c r="AF32" s="269"/>
      <c r="AG32" s="269"/>
      <c r="AH32" s="269"/>
      <c r="AI32" s="269">
        <f>SUM(AI8:AI31)</f>
        <v>331</v>
      </c>
      <c r="AJ32" s="269"/>
      <c r="AK32" s="269">
        <f>SUM(AK8:AK31)</f>
        <v>128</v>
      </c>
      <c r="AL32" s="269"/>
      <c r="AM32" s="269">
        <f>SUM(AM8:AM31)</f>
        <v>82</v>
      </c>
      <c r="AN32" s="269"/>
      <c r="AO32" s="275">
        <f>SUM(AO8:AO31)</f>
        <v>3230415.91</v>
      </c>
      <c r="AP32" s="277">
        <f>SUM(AP8:AP31)</f>
        <v>3233850.71</v>
      </c>
      <c r="AQ32" s="277">
        <f>SUM(AQ8:AQ31)</f>
        <v>32089.4</v>
      </c>
      <c r="AR32" s="277">
        <f>SUM(AR8:AR31)</f>
        <v>2584419.71</v>
      </c>
      <c r="AS32" s="276">
        <f>SUM(AS8:AS31)</f>
        <v>617341.6</v>
      </c>
    </row>
    <row r="33" spans="15:52" ht="15" customHeight="1" x14ac:dyDescent="0.2">
      <c r="O33" s="269"/>
      <c r="X33" s="269"/>
      <c r="Y33" s="269"/>
      <c r="Z33" s="269"/>
      <c r="AA33" s="269"/>
      <c r="AB33" s="269"/>
      <c r="AC33" s="269"/>
      <c r="AD33" s="269"/>
      <c r="AE33" s="269"/>
      <c r="AF33" s="269"/>
      <c r="AG33" s="269"/>
      <c r="AH33" s="269"/>
      <c r="AI33" s="269"/>
      <c r="AJ33" s="269"/>
      <c r="AK33" s="269"/>
      <c r="AL33" s="269"/>
      <c r="AM33" s="269"/>
      <c r="AN33" s="269"/>
    </row>
    <row r="34" spans="15:52" s="269" customFormat="1" ht="15" customHeight="1" x14ac:dyDescent="0.2">
      <c r="AO34" s="270"/>
      <c r="AP34" s="270"/>
      <c r="AQ34" s="270"/>
      <c r="AR34" s="270"/>
      <c r="AS34" s="270"/>
      <c r="AY34" s="271"/>
      <c r="AZ34" s="271"/>
    </row>
    <row r="35" spans="15:52" s="269" customFormat="1" ht="15" customHeight="1" x14ac:dyDescent="0.2">
      <c r="AL35" s="269" t="s">
        <v>466</v>
      </c>
      <c r="AO35" s="270"/>
      <c r="AP35" s="270"/>
      <c r="AQ35" s="270"/>
      <c r="AR35" s="270"/>
      <c r="AS35" s="270"/>
      <c r="AY35" s="271"/>
      <c r="AZ35" s="271"/>
    </row>
    <row r="36" spans="15:52" s="269" customFormat="1" ht="15" customHeight="1" x14ac:dyDescent="0.2">
      <c r="AO36" s="270"/>
      <c r="AP36" s="270"/>
      <c r="AQ36" s="270"/>
      <c r="AR36" s="270"/>
      <c r="AS36" s="270"/>
      <c r="AY36" s="271"/>
      <c r="AZ36" s="271"/>
    </row>
    <row r="37" spans="15:52" s="269" customFormat="1" ht="15" customHeight="1" x14ac:dyDescent="0.2">
      <c r="AO37" s="270"/>
      <c r="AP37" s="270"/>
      <c r="AQ37" s="270"/>
      <c r="AR37" s="270"/>
      <c r="AS37" s="270"/>
      <c r="AY37" s="271"/>
      <c r="AZ37" s="271"/>
    </row>
    <row r="38" spans="15:52" s="269" customFormat="1" ht="15" customHeight="1" x14ac:dyDescent="0.2">
      <c r="AO38" s="270"/>
      <c r="AP38" s="270"/>
      <c r="AQ38" s="270"/>
      <c r="AR38" s="270"/>
      <c r="AS38" s="270"/>
      <c r="AY38" s="271"/>
      <c r="AZ38" s="271"/>
    </row>
    <row r="39" spans="15:52" s="269" customFormat="1" ht="15" customHeight="1" x14ac:dyDescent="0.2">
      <c r="AO39" s="270"/>
      <c r="AP39" s="270"/>
      <c r="AQ39" s="270"/>
      <c r="AR39" s="270"/>
      <c r="AS39" s="270"/>
      <c r="AY39" s="271"/>
      <c r="AZ39" s="271"/>
    </row>
    <row r="40" spans="15:52" s="269" customFormat="1" ht="15" customHeight="1" x14ac:dyDescent="0.2">
      <c r="AO40" s="270"/>
      <c r="AP40" s="270"/>
      <c r="AQ40" s="270"/>
      <c r="AR40" s="270"/>
      <c r="AS40" s="270"/>
      <c r="AY40" s="271"/>
      <c r="AZ40" s="271"/>
    </row>
    <row r="41" spans="15:52" s="269" customFormat="1" ht="15" customHeight="1" x14ac:dyDescent="0.2">
      <c r="AO41" s="270"/>
      <c r="AP41" s="270"/>
      <c r="AQ41" s="270"/>
      <c r="AR41" s="270"/>
      <c r="AS41" s="270"/>
      <c r="AY41" s="271"/>
      <c r="AZ41" s="271"/>
    </row>
    <row r="42" spans="15:52" s="269" customFormat="1" ht="15" customHeight="1" x14ac:dyDescent="0.2">
      <c r="AO42" s="270"/>
      <c r="AP42" s="270"/>
      <c r="AQ42" s="270"/>
      <c r="AR42" s="270"/>
      <c r="AS42" s="270"/>
      <c r="AY42" s="271"/>
      <c r="AZ42" s="271"/>
    </row>
    <row r="43" spans="15:52" s="269" customFormat="1" ht="15" customHeight="1" x14ac:dyDescent="0.2">
      <c r="AO43" s="270"/>
      <c r="AP43" s="270"/>
      <c r="AQ43" s="270"/>
      <c r="AR43" s="270"/>
      <c r="AS43" s="270"/>
      <c r="AY43" s="271"/>
      <c r="AZ43" s="271"/>
    </row>
    <row r="44" spans="15:52" s="269" customFormat="1" ht="15" customHeight="1" x14ac:dyDescent="0.2">
      <c r="AO44" s="270"/>
      <c r="AP44" s="270"/>
      <c r="AQ44" s="270"/>
      <c r="AR44" s="270"/>
      <c r="AS44" s="270"/>
      <c r="AY44" s="271"/>
      <c r="AZ44" s="271"/>
    </row>
    <row r="45" spans="15:52" s="269" customFormat="1" ht="15" customHeight="1" x14ac:dyDescent="0.2">
      <c r="AO45" s="270"/>
      <c r="AP45" s="270"/>
      <c r="AQ45" s="270"/>
      <c r="AR45" s="270"/>
      <c r="AS45" s="270"/>
      <c r="AY45" s="271"/>
      <c r="AZ45" s="271"/>
    </row>
    <row r="46" spans="15:52" s="269" customFormat="1" ht="15" customHeight="1" x14ac:dyDescent="0.2">
      <c r="AO46" s="270"/>
      <c r="AP46" s="270"/>
      <c r="AQ46" s="270"/>
      <c r="AR46" s="270"/>
      <c r="AS46" s="270"/>
      <c r="AY46" s="271"/>
      <c r="AZ46" s="271"/>
    </row>
    <row r="47" spans="15:52" s="269" customFormat="1" ht="15" customHeight="1" x14ac:dyDescent="0.2">
      <c r="AO47" s="270"/>
      <c r="AP47" s="270"/>
      <c r="AQ47" s="270"/>
      <c r="AR47" s="270"/>
      <c r="AS47" s="270"/>
      <c r="AY47" s="271"/>
      <c r="AZ47" s="271"/>
    </row>
    <row r="48" spans="15:52" s="269" customFormat="1" ht="15" customHeight="1" x14ac:dyDescent="0.2">
      <c r="AO48" s="270"/>
      <c r="AP48" s="270"/>
      <c r="AQ48" s="270"/>
      <c r="AR48" s="270"/>
      <c r="AS48" s="270"/>
      <c r="AY48" s="271"/>
      <c r="AZ48" s="271"/>
    </row>
    <row r="49" spans="41:52" s="269" customFormat="1" ht="15" customHeight="1" x14ac:dyDescent="0.2">
      <c r="AO49" s="270"/>
      <c r="AP49" s="270"/>
      <c r="AQ49" s="270"/>
      <c r="AR49" s="270"/>
      <c r="AS49" s="270"/>
      <c r="AY49" s="271"/>
      <c r="AZ49" s="271"/>
    </row>
    <row r="50" spans="41:52" s="269" customFormat="1" ht="15" customHeight="1" x14ac:dyDescent="0.2">
      <c r="AO50" s="270"/>
      <c r="AP50" s="270"/>
      <c r="AQ50" s="270"/>
      <c r="AR50" s="270"/>
      <c r="AS50" s="270"/>
      <c r="AY50" s="271"/>
      <c r="AZ50" s="271"/>
    </row>
    <row r="51" spans="41:52" s="269" customFormat="1" ht="15" customHeight="1" x14ac:dyDescent="0.2">
      <c r="AO51" s="270"/>
      <c r="AP51" s="270"/>
      <c r="AQ51" s="270"/>
      <c r="AR51" s="270"/>
      <c r="AS51" s="270"/>
      <c r="AY51" s="271"/>
      <c r="AZ51" s="271"/>
    </row>
    <row r="52" spans="41:52" s="269" customFormat="1" ht="15" customHeight="1" x14ac:dyDescent="0.2">
      <c r="AO52" s="270"/>
      <c r="AP52" s="270"/>
      <c r="AQ52" s="270"/>
      <c r="AR52" s="270"/>
      <c r="AS52" s="270"/>
      <c r="AY52" s="271"/>
      <c r="AZ52" s="271"/>
    </row>
    <row r="53" spans="41:52" s="269" customFormat="1" ht="15" customHeight="1" x14ac:dyDescent="0.2">
      <c r="AO53" s="270"/>
      <c r="AP53" s="270"/>
      <c r="AQ53" s="270"/>
      <c r="AR53" s="270"/>
      <c r="AS53" s="270"/>
      <c r="AY53" s="271"/>
      <c r="AZ53" s="271"/>
    </row>
    <row r="54" spans="41:52" s="269" customFormat="1" ht="15" customHeight="1" x14ac:dyDescent="0.2">
      <c r="AO54" s="270"/>
      <c r="AP54" s="270"/>
      <c r="AQ54" s="270"/>
      <c r="AR54" s="270"/>
      <c r="AS54" s="270"/>
      <c r="AY54" s="271"/>
      <c r="AZ54" s="271"/>
    </row>
    <row r="55" spans="41:52" s="269" customFormat="1" ht="15" customHeight="1" x14ac:dyDescent="0.2">
      <c r="AO55" s="270"/>
      <c r="AP55" s="270"/>
      <c r="AQ55" s="270"/>
      <c r="AR55" s="270"/>
      <c r="AS55" s="270"/>
      <c r="AY55" s="271"/>
      <c r="AZ55" s="271"/>
    </row>
    <row r="56" spans="41:52" s="269" customFormat="1" ht="15" customHeight="1" x14ac:dyDescent="0.2">
      <c r="AO56" s="270"/>
      <c r="AP56" s="270"/>
      <c r="AQ56" s="270"/>
      <c r="AR56" s="270"/>
      <c r="AS56" s="270"/>
      <c r="AY56" s="271"/>
      <c r="AZ56" s="271"/>
    </row>
    <row r="57" spans="41:52" s="269" customFormat="1" ht="15" customHeight="1" x14ac:dyDescent="0.2">
      <c r="AO57" s="270"/>
      <c r="AP57" s="270"/>
      <c r="AQ57" s="270"/>
      <c r="AR57" s="270"/>
      <c r="AS57" s="270"/>
      <c r="AY57" s="271"/>
      <c r="AZ57" s="271"/>
    </row>
    <row r="58" spans="41:52" s="269" customFormat="1" ht="15" customHeight="1" x14ac:dyDescent="0.2">
      <c r="AO58" s="270"/>
      <c r="AP58" s="270"/>
      <c r="AQ58" s="270"/>
      <c r="AR58" s="270"/>
      <c r="AS58" s="270"/>
      <c r="AY58" s="271"/>
      <c r="AZ58" s="271"/>
    </row>
    <row r="59" spans="41:52" s="269" customFormat="1" ht="15" customHeight="1" x14ac:dyDescent="0.2">
      <c r="AO59" s="270"/>
      <c r="AP59" s="270"/>
      <c r="AQ59" s="270"/>
      <c r="AR59" s="270"/>
      <c r="AS59" s="270"/>
      <c r="AY59" s="271"/>
      <c r="AZ59" s="271"/>
    </row>
    <row r="60" spans="41:52" s="269" customFormat="1" ht="15" customHeight="1" x14ac:dyDescent="0.2">
      <c r="AO60" s="270"/>
      <c r="AP60" s="270"/>
      <c r="AQ60" s="270"/>
      <c r="AR60" s="270"/>
      <c r="AS60" s="270"/>
      <c r="AY60" s="271"/>
      <c r="AZ60" s="271"/>
    </row>
    <row r="61" spans="41:52" s="269" customFormat="1" ht="15" customHeight="1" x14ac:dyDescent="0.2">
      <c r="AO61" s="270"/>
      <c r="AP61" s="270"/>
      <c r="AQ61" s="270"/>
      <c r="AR61" s="270"/>
      <c r="AS61" s="270"/>
      <c r="AY61" s="271"/>
      <c r="AZ61" s="271"/>
    </row>
    <row r="62" spans="41:52" s="269" customFormat="1" ht="15" customHeight="1" x14ac:dyDescent="0.2">
      <c r="AO62" s="270"/>
      <c r="AP62" s="270"/>
      <c r="AQ62" s="270"/>
      <c r="AR62" s="270"/>
      <c r="AS62" s="270"/>
      <c r="AY62" s="271"/>
      <c r="AZ62" s="271"/>
    </row>
    <row r="63" spans="41:52" s="269" customFormat="1" ht="15" customHeight="1" x14ac:dyDescent="0.2">
      <c r="AO63" s="270"/>
      <c r="AP63" s="270"/>
      <c r="AQ63" s="270"/>
      <c r="AR63" s="270"/>
      <c r="AS63" s="270"/>
      <c r="AY63" s="271"/>
      <c r="AZ63" s="271"/>
    </row>
    <row r="64" spans="41:52" s="269" customFormat="1" ht="15" customHeight="1" x14ac:dyDescent="0.2">
      <c r="AO64" s="270"/>
      <c r="AP64" s="270"/>
      <c r="AQ64" s="270"/>
      <c r="AR64" s="270"/>
      <c r="AS64" s="270"/>
      <c r="AY64" s="271"/>
      <c r="AZ64" s="271"/>
    </row>
    <row r="65" spans="41:52" s="269" customFormat="1" ht="15" customHeight="1" x14ac:dyDescent="0.2">
      <c r="AO65" s="270"/>
      <c r="AP65" s="270"/>
      <c r="AQ65" s="270"/>
      <c r="AR65" s="270"/>
      <c r="AS65" s="270"/>
      <c r="AY65" s="271"/>
      <c r="AZ65" s="271"/>
    </row>
    <row r="66" spans="41:52" s="269" customFormat="1" ht="15" customHeight="1" x14ac:dyDescent="0.2">
      <c r="AO66" s="270"/>
      <c r="AP66" s="270"/>
      <c r="AQ66" s="270"/>
      <c r="AR66" s="270"/>
      <c r="AS66" s="270"/>
      <c r="AY66" s="271"/>
      <c r="AZ66" s="271"/>
    </row>
    <row r="67" spans="41:52" s="269" customFormat="1" ht="15" customHeight="1" x14ac:dyDescent="0.2">
      <c r="AO67" s="270"/>
      <c r="AP67" s="270"/>
      <c r="AQ67" s="270"/>
      <c r="AR67" s="270"/>
      <c r="AS67" s="270"/>
      <c r="AY67" s="271"/>
      <c r="AZ67" s="271"/>
    </row>
    <row r="68" spans="41:52" s="269" customFormat="1" ht="15" customHeight="1" x14ac:dyDescent="0.2">
      <c r="AO68" s="270"/>
      <c r="AP68" s="270"/>
      <c r="AQ68" s="270"/>
      <c r="AR68" s="270"/>
      <c r="AS68" s="270"/>
      <c r="AY68" s="271"/>
      <c r="AZ68" s="271"/>
    </row>
    <row r="69" spans="41:52" s="269" customFormat="1" ht="15" customHeight="1" x14ac:dyDescent="0.2">
      <c r="AO69" s="270"/>
      <c r="AP69" s="270"/>
      <c r="AQ69" s="270"/>
      <c r="AR69" s="270"/>
      <c r="AS69" s="270"/>
      <c r="AY69" s="271"/>
      <c r="AZ69" s="271"/>
    </row>
    <row r="70" spans="41:52" s="269" customFormat="1" ht="15" customHeight="1" x14ac:dyDescent="0.2">
      <c r="AO70" s="270"/>
      <c r="AP70" s="270"/>
      <c r="AQ70" s="270"/>
      <c r="AR70" s="270"/>
      <c r="AS70" s="270"/>
      <c r="AY70" s="271"/>
      <c r="AZ70" s="271"/>
    </row>
    <row r="71" spans="41:52" s="269" customFormat="1" ht="15" customHeight="1" x14ac:dyDescent="0.2">
      <c r="AO71" s="270"/>
      <c r="AP71" s="270"/>
      <c r="AQ71" s="270"/>
      <c r="AR71" s="270"/>
      <c r="AS71" s="270"/>
      <c r="AY71" s="271"/>
      <c r="AZ71" s="271"/>
    </row>
    <row r="72" spans="41:52" s="269" customFormat="1" ht="15" customHeight="1" x14ac:dyDescent="0.2">
      <c r="AO72" s="270"/>
      <c r="AP72" s="270"/>
      <c r="AQ72" s="270"/>
      <c r="AR72" s="270"/>
      <c r="AS72" s="270"/>
      <c r="AY72" s="271"/>
      <c r="AZ72" s="271"/>
    </row>
    <row r="73" spans="41:52" s="269" customFormat="1" ht="15" customHeight="1" x14ac:dyDescent="0.2">
      <c r="AO73" s="270"/>
      <c r="AP73" s="270"/>
      <c r="AQ73" s="270"/>
      <c r="AR73" s="270"/>
      <c r="AS73" s="270"/>
      <c r="AY73" s="271"/>
      <c r="AZ73" s="271"/>
    </row>
    <row r="74" spans="41:52" s="269" customFormat="1" ht="15" customHeight="1" x14ac:dyDescent="0.2">
      <c r="AO74" s="270"/>
      <c r="AP74" s="270"/>
      <c r="AQ74" s="270"/>
      <c r="AR74" s="270"/>
      <c r="AS74" s="270"/>
      <c r="AY74" s="271"/>
      <c r="AZ74" s="271"/>
    </row>
    <row r="75" spans="41:52" s="269" customFormat="1" ht="15" customHeight="1" x14ac:dyDescent="0.2">
      <c r="AO75" s="270"/>
      <c r="AP75" s="270"/>
      <c r="AQ75" s="270"/>
      <c r="AR75" s="270"/>
      <c r="AS75" s="270"/>
      <c r="AY75" s="271"/>
      <c r="AZ75" s="271"/>
    </row>
    <row r="76" spans="41:52" s="269" customFormat="1" ht="15" customHeight="1" x14ac:dyDescent="0.2">
      <c r="AO76" s="270"/>
      <c r="AP76" s="270"/>
      <c r="AQ76" s="270"/>
      <c r="AR76" s="270"/>
      <c r="AS76" s="270"/>
      <c r="AY76" s="271"/>
      <c r="AZ76" s="271"/>
    </row>
    <row r="77" spans="41:52" s="269" customFormat="1" ht="15" customHeight="1" x14ac:dyDescent="0.2">
      <c r="AO77" s="270"/>
      <c r="AP77" s="270"/>
      <c r="AQ77" s="270"/>
      <c r="AR77" s="270"/>
      <c r="AS77" s="270"/>
      <c r="AY77" s="271"/>
      <c r="AZ77" s="271"/>
    </row>
    <row r="78" spans="41:52" s="269" customFormat="1" ht="15" customHeight="1" x14ac:dyDescent="0.2">
      <c r="AO78" s="270"/>
      <c r="AP78" s="270"/>
      <c r="AQ78" s="270"/>
      <c r="AR78" s="270"/>
      <c r="AS78" s="270"/>
      <c r="AY78" s="271"/>
      <c r="AZ78" s="271"/>
    </row>
    <row r="79" spans="41:52" s="269" customFormat="1" ht="15" customHeight="1" x14ac:dyDescent="0.2">
      <c r="AO79" s="270"/>
      <c r="AP79" s="270"/>
      <c r="AQ79" s="270"/>
      <c r="AR79" s="270"/>
      <c r="AS79" s="270"/>
      <c r="AY79" s="271"/>
      <c r="AZ79" s="271"/>
    </row>
    <row r="80" spans="41:52" s="269" customFormat="1" ht="15" customHeight="1" x14ac:dyDescent="0.2">
      <c r="AO80" s="270"/>
      <c r="AP80" s="270"/>
      <c r="AQ80" s="270"/>
      <c r="AR80" s="270"/>
      <c r="AS80" s="270"/>
      <c r="AY80" s="271"/>
      <c r="AZ80" s="271"/>
    </row>
    <row r="81" spans="41:52" s="269" customFormat="1" ht="15" customHeight="1" x14ac:dyDescent="0.2">
      <c r="AO81" s="270"/>
      <c r="AP81" s="270"/>
      <c r="AQ81" s="270"/>
      <c r="AR81" s="270"/>
      <c r="AS81" s="270"/>
      <c r="AY81" s="271"/>
      <c r="AZ81" s="271"/>
    </row>
    <row r="82" spans="41:52" s="269" customFormat="1" ht="15" customHeight="1" x14ac:dyDescent="0.2">
      <c r="AO82" s="270"/>
      <c r="AP82" s="270"/>
      <c r="AQ82" s="270"/>
      <c r="AR82" s="270"/>
      <c r="AS82" s="270"/>
      <c r="AY82" s="271"/>
      <c r="AZ82" s="271"/>
    </row>
    <row r="83" spans="41:52" s="269" customFormat="1" ht="15" customHeight="1" x14ac:dyDescent="0.2">
      <c r="AO83" s="270"/>
      <c r="AP83" s="270"/>
      <c r="AQ83" s="270"/>
      <c r="AR83" s="270"/>
      <c r="AS83" s="270"/>
      <c r="AY83" s="271"/>
      <c r="AZ83" s="271"/>
    </row>
    <row r="84" spans="41:52" s="269" customFormat="1" ht="15" customHeight="1" x14ac:dyDescent="0.2">
      <c r="AO84" s="270"/>
      <c r="AP84" s="270"/>
      <c r="AQ84" s="270"/>
      <c r="AR84" s="270"/>
      <c r="AS84" s="270"/>
      <c r="AY84" s="271"/>
      <c r="AZ84" s="271"/>
    </row>
    <row r="85" spans="41:52" s="269" customFormat="1" ht="15" customHeight="1" x14ac:dyDescent="0.2">
      <c r="AO85" s="270"/>
      <c r="AP85" s="270"/>
      <c r="AQ85" s="270"/>
      <c r="AR85" s="270"/>
      <c r="AS85" s="270"/>
      <c r="AY85" s="271"/>
      <c r="AZ85" s="271"/>
    </row>
    <row r="86" spans="41:52" s="269" customFormat="1" ht="15" customHeight="1" x14ac:dyDescent="0.2">
      <c r="AO86" s="270"/>
      <c r="AP86" s="270"/>
      <c r="AQ86" s="270"/>
      <c r="AR86" s="270"/>
      <c r="AS86" s="270"/>
      <c r="AY86" s="271"/>
      <c r="AZ86" s="271"/>
    </row>
    <row r="87" spans="41:52" s="269" customFormat="1" ht="15" customHeight="1" x14ac:dyDescent="0.2">
      <c r="AO87" s="270"/>
      <c r="AP87" s="270"/>
      <c r="AQ87" s="270"/>
      <c r="AR87" s="270"/>
      <c r="AS87" s="270"/>
      <c r="AY87" s="271"/>
      <c r="AZ87" s="271"/>
    </row>
    <row r="88" spans="41:52" s="269" customFormat="1" ht="15" customHeight="1" x14ac:dyDescent="0.2">
      <c r="AO88" s="270"/>
      <c r="AP88" s="270"/>
      <c r="AQ88" s="270"/>
      <c r="AR88" s="270"/>
      <c r="AS88" s="270"/>
      <c r="AY88" s="271"/>
      <c r="AZ88" s="271"/>
    </row>
    <row r="89" spans="41:52" s="269" customFormat="1" ht="15" customHeight="1" x14ac:dyDescent="0.2">
      <c r="AO89" s="270"/>
      <c r="AP89" s="270"/>
      <c r="AQ89" s="270"/>
      <c r="AR89" s="270"/>
      <c r="AS89" s="270"/>
      <c r="AY89" s="271"/>
      <c r="AZ89" s="271"/>
    </row>
    <row r="90" spans="41:52" s="269" customFormat="1" ht="15" customHeight="1" x14ac:dyDescent="0.2">
      <c r="AO90" s="270"/>
      <c r="AP90" s="270"/>
      <c r="AQ90" s="270"/>
      <c r="AR90" s="270"/>
      <c r="AS90" s="270"/>
      <c r="AY90" s="271"/>
      <c r="AZ90" s="271"/>
    </row>
    <row r="91" spans="41:52" s="269" customFormat="1" ht="15" customHeight="1" x14ac:dyDescent="0.2">
      <c r="AO91" s="270"/>
      <c r="AP91" s="270"/>
      <c r="AQ91" s="270"/>
      <c r="AR91" s="270"/>
      <c r="AS91" s="270"/>
      <c r="AY91" s="271"/>
      <c r="AZ91" s="271"/>
    </row>
    <row r="92" spans="41:52" s="269" customFormat="1" ht="15" customHeight="1" x14ac:dyDescent="0.2">
      <c r="AO92" s="270"/>
      <c r="AP92" s="270"/>
      <c r="AQ92" s="270"/>
      <c r="AR92" s="270"/>
      <c r="AS92" s="270"/>
      <c r="AY92" s="271"/>
      <c r="AZ92" s="271"/>
    </row>
    <row r="93" spans="41:52" s="269" customFormat="1" ht="15" customHeight="1" x14ac:dyDescent="0.2">
      <c r="AO93" s="270"/>
      <c r="AP93" s="270"/>
      <c r="AQ93" s="270"/>
      <c r="AR93" s="270"/>
      <c r="AS93" s="270"/>
      <c r="AY93" s="271"/>
      <c r="AZ93" s="271"/>
    </row>
    <row r="94" spans="41:52" s="269" customFormat="1" ht="15" customHeight="1" x14ac:dyDescent="0.2">
      <c r="AO94" s="270"/>
      <c r="AP94" s="270"/>
      <c r="AQ94" s="270"/>
      <c r="AR94" s="270"/>
      <c r="AS94" s="270"/>
      <c r="AY94" s="271"/>
      <c r="AZ94" s="271"/>
    </row>
    <row r="95" spans="41:52" s="269" customFormat="1" ht="15" customHeight="1" x14ac:dyDescent="0.2">
      <c r="AO95" s="270"/>
      <c r="AP95" s="270"/>
      <c r="AQ95" s="270"/>
      <c r="AR95" s="270"/>
      <c r="AS95" s="270"/>
      <c r="AY95" s="271"/>
      <c r="AZ95" s="271"/>
    </row>
    <row r="96" spans="41:52" s="269" customFormat="1" ht="15" customHeight="1" x14ac:dyDescent="0.2">
      <c r="AO96" s="270"/>
      <c r="AP96" s="270"/>
      <c r="AQ96" s="270"/>
      <c r="AR96" s="270"/>
      <c r="AS96" s="270"/>
      <c r="AY96" s="271"/>
      <c r="AZ96" s="271"/>
    </row>
    <row r="97" spans="41:52" s="269" customFormat="1" ht="15" customHeight="1" x14ac:dyDescent="0.2">
      <c r="AO97" s="270"/>
      <c r="AP97" s="270"/>
      <c r="AQ97" s="270"/>
      <c r="AR97" s="270"/>
      <c r="AS97" s="270"/>
      <c r="AY97" s="271"/>
      <c r="AZ97" s="271"/>
    </row>
    <row r="98" spans="41:52" s="269" customFormat="1" ht="15" customHeight="1" x14ac:dyDescent="0.2">
      <c r="AO98" s="270"/>
      <c r="AP98" s="270"/>
      <c r="AQ98" s="270"/>
      <c r="AR98" s="270"/>
      <c r="AS98" s="270"/>
      <c r="AY98" s="271"/>
      <c r="AZ98" s="271"/>
    </row>
    <row r="99" spans="41:52" s="269" customFormat="1" ht="15" customHeight="1" x14ac:dyDescent="0.2">
      <c r="AO99" s="270"/>
      <c r="AP99" s="270"/>
      <c r="AQ99" s="270"/>
      <c r="AR99" s="270"/>
      <c r="AS99" s="270"/>
      <c r="AY99" s="271"/>
      <c r="AZ99" s="271"/>
    </row>
    <row r="100" spans="41:52" s="269" customFormat="1" ht="15" customHeight="1" x14ac:dyDescent="0.2">
      <c r="AO100" s="270"/>
      <c r="AP100" s="270"/>
      <c r="AQ100" s="270"/>
      <c r="AR100" s="270"/>
      <c r="AS100" s="270"/>
      <c r="AY100" s="271"/>
      <c r="AZ100" s="271"/>
    </row>
    <row r="101" spans="41:52" s="269" customFormat="1" ht="15" customHeight="1" x14ac:dyDescent="0.2">
      <c r="AO101" s="270"/>
      <c r="AP101" s="270"/>
      <c r="AQ101" s="270"/>
      <c r="AR101" s="270"/>
      <c r="AS101" s="270"/>
      <c r="AY101" s="271"/>
      <c r="AZ101" s="271"/>
    </row>
    <row r="102" spans="41:52" s="269" customFormat="1" ht="15" customHeight="1" x14ac:dyDescent="0.2">
      <c r="AO102" s="270"/>
      <c r="AP102" s="270"/>
      <c r="AQ102" s="270"/>
      <c r="AR102" s="270"/>
      <c r="AS102" s="270"/>
      <c r="AY102" s="271"/>
      <c r="AZ102" s="271"/>
    </row>
    <row r="103" spans="41:52" s="269" customFormat="1" ht="15" customHeight="1" x14ac:dyDescent="0.2">
      <c r="AO103" s="270"/>
      <c r="AP103" s="270"/>
      <c r="AQ103" s="270"/>
      <c r="AR103" s="270"/>
      <c r="AS103" s="270"/>
      <c r="AY103" s="271"/>
      <c r="AZ103" s="271"/>
    </row>
    <row r="104" spans="41:52" s="269" customFormat="1" ht="15" customHeight="1" x14ac:dyDescent="0.2">
      <c r="AO104" s="270"/>
      <c r="AP104" s="270"/>
      <c r="AQ104" s="270"/>
      <c r="AR104" s="270"/>
      <c r="AS104" s="270"/>
      <c r="AY104" s="271"/>
      <c r="AZ104" s="271"/>
    </row>
    <row r="105" spans="41:52" s="269" customFormat="1" ht="15" customHeight="1" x14ac:dyDescent="0.2">
      <c r="AO105" s="270"/>
      <c r="AP105" s="270"/>
      <c r="AQ105" s="270"/>
      <c r="AR105" s="270"/>
      <c r="AS105" s="270"/>
      <c r="AY105" s="271"/>
      <c r="AZ105" s="271"/>
    </row>
    <row r="106" spans="41:52" s="269" customFormat="1" ht="15" customHeight="1" x14ac:dyDescent="0.2">
      <c r="AO106" s="270"/>
      <c r="AP106" s="270"/>
      <c r="AQ106" s="270"/>
      <c r="AR106" s="270"/>
      <c r="AS106" s="270"/>
      <c r="AY106" s="271"/>
      <c r="AZ106" s="271"/>
    </row>
    <row r="107" spans="41:52" s="269" customFormat="1" ht="15" customHeight="1" x14ac:dyDescent="0.2">
      <c r="AO107" s="270"/>
      <c r="AP107" s="270"/>
      <c r="AQ107" s="270"/>
      <c r="AR107" s="270"/>
      <c r="AS107" s="270"/>
      <c r="AY107" s="271"/>
      <c r="AZ107" s="271"/>
    </row>
    <row r="108" spans="41:52" s="269" customFormat="1" ht="15" customHeight="1" x14ac:dyDescent="0.2">
      <c r="AO108" s="270"/>
      <c r="AP108" s="270"/>
      <c r="AQ108" s="270"/>
      <c r="AR108" s="270"/>
      <c r="AS108" s="270"/>
      <c r="AY108" s="271"/>
      <c r="AZ108" s="271"/>
    </row>
    <row r="109" spans="41:52" s="269" customFormat="1" ht="15" customHeight="1" x14ac:dyDescent="0.2">
      <c r="AO109" s="270"/>
      <c r="AP109" s="270"/>
      <c r="AQ109" s="270"/>
      <c r="AR109" s="270"/>
      <c r="AS109" s="270"/>
      <c r="AY109" s="271"/>
      <c r="AZ109" s="271"/>
    </row>
    <row r="110" spans="41:52" s="269" customFormat="1" ht="15" customHeight="1" x14ac:dyDescent="0.2">
      <c r="AO110" s="270"/>
      <c r="AP110" s="270"/>
      <c r="AQ110" s="270"/>
      <c r="AR110" s="270"/>
      <c r="AS110" s="270"/>
      <c r="AY110" s="271"/>
      <c r="AZ110" s="271"/>
    </row>
    <row r="111" spans="41:52" s="269" customFormat="1" ht="15" customHeight="1" x14ac:dyDescent="0.2">
      <c r="AO111" s="270"/>
      <c r="AP111" s="270"/>
      <c r="AQ111" s="270"/>
      <c r="AR111" s="270"/>
      <c r="AS111" s="270"/>
      <c r="AY111" s="271"/>
      <c r="AZ111" s="271"/>
    </row>
  </sheetData>
  <mergeCells count="17">
    <mergeCell ref="AC6:AH6"/>
    <mergeCell ref="AI6:AN6"/>
    <mergeCell ref="AW6:AX6"/>
    <mergeCell ref="AY6:AZ6"/>
    <mergeCell ref="BA6:BB6"/>
    <mergeCell ref="D1:AO1"/>
    <mergeCell ref="AS1:AX1"/>
    <mergeCell ref="D2:AO2"/>
    <mergeCell ref="D4:AO4"/>
    <mergeCell ref="A6:G6"/>
    <mergeCell ref="H6:K6"/>
    <mergeCell ref="L6:N6"/>
    <mergeCell ref="O6:P6"/>
    <mergeCell ref="Q6:V6"/>
    <mergeCell ref="AO6:AS6"/>
    <mergeCell ref="AT6:AV6"/>
    <mergeCell ref="W6:AB6"/>
  </mergeCells>
  <phoneticPr fontId="27" type="noConversion"/>
  <pageMargins left="0.7" right="0.7" top="0.75" bottom="0.75" header="0" footer="0"/>
  <pageSetup paperSize="9" scale="1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POA FORMATO 1</vt:lpstr>
      <vt:lpstr>POA FORMATO 2</vt:lpstr>
      <vt:lpstr>'POA FORMATO 1'!Área_de_impresión</vt:lpstr>
      <vt:lpstr>'POA FORMATO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USER</cp:lastModifiedBy>
  <cp:lastPrinted>2022-01-11T18:27:57Z</cp:lastPrinted>
  <dcterms:created xsi:type="dcterms:W3CDTF">2020-04-08T16:47:57Z</dcterms:created>
  <dcterms:modified xsi:type="dcterms:W3CDTF">2022-02-04T18:06:17Z</dcterms:modified>
</cp:coreProperties>
</file>