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545" firstSheet="1" activeTab="1"/>
  </bookViews>
  <sheets>
    <sheet name="POA FORMATO 1" sheetId="1" r:id="rId1"/>
    <sheet name="POA FORMATO 2" sheetId="2" r:id="rId2"/>
    <sheet name="FORMATO 3 indicadores rdo" sheetId="3" r:id="rId3"/>
    <sheet name="instructivo formato 3" sheetId="4" r:id="rId4"/>
  </sheets>
  <calcPr calcId="144525"/>
</workbook>
</file>

<file path=xl/calcChain.xml><?xml version="1.0" encoding="utf-8"?>
<calcChain xmlns="http://schemas.openxmlformats.org/spreadsheetml/2006/main">
  <c r="CA15" i="2" l="1"/>
  <c r="BY15" i="2"/>
  <c r="BW15" i="2"/>
  <c r="CP10" i="2" l="1"/>
  <c r="CP11" i="2"/>
  <c r="CP12" i="2"/>
  <c r="CP13" i="2"/>
  <c r="CP14" i="2"/>
  <c r="CP9" i="2"/>
  <c r="CG15" i="2"/>
  <c r="CF15" i="2"/>
  <c r="BU9" i="2" l="1"/>
  <c r="BU10" i="2"/>
  <c r="BU11" i="2"/>
  <c r="BU12" i="2"/>
  <c r="BU13" i="2"/>
  <c r="BU14" i="2"/>
  <c r="BT9" i="2"/>
  <c r="BT10" i="2"/>
  <c r="BT11" i="2"/>
  <c r="BT12" i="2"/>
  <c r="BT13" i="2"/>
  <c r="BT14" i="2"/>
  <c r="BQ9" i="2"/>
  <c r="BV9" i="2" s="1"/>
  <c r="BQ10" i="2"/>
  <c r="BV10" i="2" s="1"/>
  <c r="BQ11" i="2"/>
  <c r="BV11" i="2" s="1"/>
  <c r="BQ12" i="2"/>
  <c r="BV12" i="2" s="1"/>
  <c r="BQ13" i="2"/>
  <c r="BV13" i="2" s="1"/>
  <c r="BQ14" i="2"/>
  <c r="BV14" i="2" s="1"/>
  <c r="CO11" i="2"/>
  <c r="BS9" i="2"/>
  <c r="BS10" i="2"/>
  <c r="BS11" i="2"/>
  <c r="BS12" i="2"/>
  <c r="BS13" i="2"/>
  <c r="BS14" i="2"/>
  <c r="BS8" i="2"/>
  <c r="BR9" i="2"/>
  <c r="BR10" i="2"/>
  <c r="BR11" i="2"/>
  <c r="BR12" i="2"/>
  <c r="BR13" i="2"/>
  <c r="BR14" i="2"/>
  <c r="BR8" i="2"/>
  <c r="CM9" i="2"/>
  <c r="CM10" i="2"/>
  <c r="CM11" i="2"/>
  <c r="CM12" i="2"/>
  <c r="CM13" i="2"/>
  <c r="CM14" i="2"/>
  <c r="CM8" i="2"/>
  <c r="CL9" i="2"/>
  <c r="CL10" i="2"/>
  <c r="CL11" i="2"/>
  <c r="CL12" i="2"/>
  <c r="CL13" i="2"/>
  <c r="CL14" i="2"/>
  <c r="CL8" i="2"/>
  <c r="CE15" i="2"/>
  <c r="CD15" i="2"/>
  <c r="CC15" i="2"/>
  <c r="AY8" i="2"/>
  <c r="CN9" i="2"/>
  <c r="CN10" i="2"/>
  <c r="CN11" i="2"/>
  <c r="CN12" i="2"/>
  <c r="CN13" i="2"/>
  <c r="CJ8" i="2"/>
  <c r="CO8" i="2" s="1"/>
  <c r="CN8" i="2" l="1"/>
  <c r="CO9" i="2"/>
  <c r="CO14" i="2"/>
  <c r="CN14" i="2"/>
  <c r="CO10" i="2"/>
  <c r="CO12" i="2"/>
  <c r="CO13" i="2"/>
  <c r="BP8" i="2"/>
  <c r="BT8" i="2" l="1"/>
  <c r="BU8" i="2"/>
  <c r="BA9" i="2"/>
  <c r="BA10" i="2"/>
  <c r="BA11" i="2"/>
  <c r="BA12" i="2"/>
  <c r="BA13" i="2"/>
  <c r="BA14" i="2"/>
  <c r="AZ9" i="2"/>
  <c r="AZ10" i="2"/>
  <c r="AZ11" i="2"/>
  <c r="AZ12" i="2"/>
  <c r="AZ13" i="2"/>
  <c r="AZ14" i="2"/>
  <c r="AY9" i="2"/>
  <c r="AY10" i="2"/>
  <c r="AY11" i="2"/>
  <c r="AY12" i="2"/>
  <c r="AY13" i="2"/>
  <c r="AY14" i="2"/>
  <c r="AX9" i="2"/>
  <c r="AX10" i="2"/>
  <c r="AX11" i="2"/>
  <c r="AX12" i="2"/>
  <c r="AX13" i="2"/>
  <c r="AX14" i="2"/>
  <c r="AX8" i="2"/>
  <c r="AW9" i="2"/>
  <c r="BB9" i="2" s="1"/>
  <c r="AW10" i="2"/>
  <c r="BB10" i="2" s="1"/>
  <c r="AW11" i="2"/>
  <c r="BB11" i="2" s="1"/>
  <c r="AW12" i="2"/>
  <c r="BB12" i="2" s="1"/>
  <c r="AW13" i="2"/>
  <c r="BB13" i="2" s="1"/>
  <c r="AW14" i="2"/>
  <c r="BB14" i="2" s="1"/>
  <c r="AV8" i="2"/>
  <c r="AZ8" i="2" s="1"/>
  <c r="BA8" i="2" l="1"/>
  <c r="AG9" i="2"/>
  <c r="AG10" i="2"/>
  <c r="AG11" i="2"/>
  <c r="AG12" i="2"/>
  <c r="AG13" i="2"/>
  <c r="AG14" i="2"/>
  <c r="AH9" i="2"/>
  <c r="AH10" i="2"/>
  <c r="AH11" i="2"/>
  <c r="AH12" i="2"/>
  <c r="AH13" i="2"/>
  <c r="AH14" i="2"/>
  <c r="Z8" i="1"/>
  <c r="Z9" i="1"/>
  <c r="Z10" i="1"/>
  <c r="Z11" i="1"/>
  <c r="Z12" i="1"/>
  <c r="Z13" i="1"/>
  <c r="Z7" i="1"/>
  <c r="AA15" i="2" l="1"/>
  <c r="BM15" i="2" l="1"/>
  <c r="BL15" i="2"/>
  <c r="BJ15" i="2"/>
  <c r="BI15" i="2"/>
  <c r="O19" i="3" l="1"/>
  <c r="N19" i="3"/>
  <c r="M19" i="3"/>
  <c r="L19" i="3"/>
  <c r="K19" i="3"/>
  <c r="W18" i="3"/>
  <c r="W17" i="3"/>
  <c r="W16" i="3"/>
  <c r="W14" i="3"/>
  <c r="W13" i="3"/>
  <c r="W12" i="3"/>
  <c r="W11" i="3"/>
  <c r="W10" i="3"/>
  <c r="W9" i="3"/>
  <c r="AS15" i="2" l="1"/>
  <c r="AR15" i="2"/>
  <c r="AQ15" i="2"/>
  <c r="AP15" i="2"/>
  <c r="AO15" i="2"/>
  <c r="Y15" i="2"/>
  <c r="W15" i="2" l="1"/>
  <c r="AE10" i="2" l="1"/>
  <c r="AE11" i="2"/>
  <c r="AE12" i="2"/>
  <c r="AE13" i="2"/>
  <c r="AE14" i="2"/>
  <c r="AE9" i="2"/>
  <c r="AE8" i="2"/>
  <c r="AD8" i="2"/>
  <c r="BQ8" i="2" s="1"/>
  <c r="BV8" i="2" s="1"/>
  <c r="AW8" i="2" l="1"/>
  <c r="BB8" i="2" s="1"/>
  <c r="CK8" i="2"/>
  <c r="CP8" i="2" s="1"/>
  <c r="AH8" i="2"/>
  <c r="AG8" i="2"/>
  <c r="Z15" i="2"/>
</calcChain>
</file>

<file path=xl/comments1.xml><?xml version="1.0" encoding="utf-8"?>
<comments xmlns="http://schemas.openxmlformats.org/spreadsheetml/2006/main">
  <authors>
    <author/>
  </authors>
  <commentList>
    <comment ref="U6" authorId="0">
      <text>
        <r>
          <rPr>
            <sz val="11"/>
            <color rgb="FF000000"/>
            <rFont val="Calibri"/>
            <family val="2"/>
          </rPr>
          <t>Ecologia:
Número de personas que requieren el servicio</t>
        </r>
      </text>
    </comment>
    <comment ref="W6" authorId="0">
      <text>
        <r>
          <rPr>
            <sz val="11"/>
            <color rgb="FF000000"/>
            <rFont val="Calibri"/>
            <family val="2"/>
          </rPr>
          <t>Ecologia:
Cabecera municipal</t>
        </r>
      </text>
    </comment>
    <comment ref="Y6" authorId="0">
      <text>
        <r>
          <rPr>
            <sz val="11"/>
            <color rgb="FF000000"/>
            <rFont val="Calibri"/>
            <family val="2"/>
          </rPr>
          <t>Comparativa entre la población objetivo contra la población beneficiada</t>
        </r>
      </text>
    </comment>
    <comment ref="Z6"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AG7" authorId="0">
      <text>
        <r>
          <rPr>
            <sz val="11"/>
            <color rgb="FF000000"/>
            <rFont val="Calibri"/>
            <family val="2"/>
          </rPr>
          <t>Ecologia:
Número de personas que requieren el servicio</t>
        </r>
      </text>
    </comment>
    <comment ref="AZ7" authorId="0">
      <text>
        <r>
          <rPr>
            <sz val="11"/>
            <color rgb="FF000000"/>
            <rFont val="Calibri"/>
            <family val="2"/>
          </rPr>
          <t>Ecologia:
Número de personas que requieren el servicio</t>
        </r>
      </text>
    </comment>
    <comment ref="BT7" authorId="0">
      <text>
        <r>
          <rPr>
            <sz val="11"/>
            <color rgb="FF000000"/>
            <rFont val="Calibri"/>
            <family val="2"/>
          </rPr>
          <t>Ecologia:
Número de personas que requieren el servicio</t>
        </r>
      </text>
    </comment>
    <comment ref="CN7"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<sst xmlns="http://schemas.openxmlformats.org/spreadsheetml/2006/main" count="853" uniqueCount="457">
  <si>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</si>
  <si>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</si>
  <si>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</si>
  <si>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</si>
  <si>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</si>
  <si>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</si>
  <si>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</si>
  <si>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</si>
  <si>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</si>
  <si>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</si>
  <si>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</si>
  <si>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</si>
  <si>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</si>
  <si>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</si>
  <si>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</si>
  <si>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</si>
  <si>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</si>
  <si>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</si>
  <si>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</si>
  <si>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SEMAFORO DE RESULTADOS</t>
  </si>
  <si>
    <t>UMBRAL</t>
  </si>
  <si>
    <t>INTÉRVALO (%)</t>
  </si>
  <si>
    <t>ROJO</t>
  </si>
  <si>
    <t>0 - 59</t>
  </si>
  <si>
    <t>AMARILLO</t>
  </si>
  <si>
    <t>60 - 99</t>
  </si>
  <si>
    <t>VERDE</t>
  </si>
  <si>
    <t>Programa Operativo Anual 2020</t>
  </si>
  <si>
    <t>(escudo de la administracion)</t>
  </si>
  <si>
    <t>CLAVE FUNCIONAL</t>
  </si>
  <si>
    <t>UNIDAD DE MEDIDA</t>
  </si>
  <si>
    <t>APROBADO</t>
  </si>
  <si>
    <t>MODIFICADO</t>
  </si>
  <si>
    <t>POR EJERCER</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</si>
  <si>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</si>
  <si>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</si>
  <si>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</si>
  <si>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</si>
  <si>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AVANCE FISICO</t>
  </si>
  <si>
    <t>CLAVE Pp</t>
  </si>
  <si>
    <t>EJERCIDO</t>
  </si>
  <si>
    <t>ESCENARIO</t>
  </si>
  <si>
    <t>NUMERO</t>
  </si>
  <si>
    <t>VALUACION ESTIMADA
(Lo que se desea lograr)</t>
  </si>
  <si>
    <t>FIRMA DEL RESPONSABLE</t>
  </si>
  <si>
    <t>FIRMA DEL DIRECTOR</t>
  </si>
  <si>
    <t>FECHA INICIO Y TERMINO</t>
  </si>
  <si>
    <t xml:space="preserve">DESCRIPCION DE ACTIVIDADES 1ER TRIMESTRE </t>
  </si>
  <si>
    <t>CANTIDAD DE LA META ANUAL</t>
  </si>
  <si>
    <t>AVANCE FINANCIERO (AVANCE PARTIDAS PRESUPUESTAL DE EGRESOS)</t>
  </si>
  <si>
    <t>No. meta</t>
  </si>
  <si>
    <t>EVIDENCIAS</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</si>
  <si>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</si>
  <si>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</si>
  <si>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</si>
  <si>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</si>
  <si>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</si>
  <si>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</si>
  <si>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</si>
  <si>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</si>
  <si>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</si>
  <si>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</si>
  <si>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</si>
  <si>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INFORMACIÓN ANUAL DEL PROGRAMA</t>
  </si>
  <si>
    <t>RESULTADOS</t>
  </si>
  <si>
    <t>% AVANCE FISICO DE METAS</t>
  </si>
  <si>
    <t>% AVANCE FINANCIERO DE EGRESOS</t>
  </si>
  <si>
    <t>DATOS DE PROGRAMA DE GOBIERNO MUNICIPAL</t>
  </si>
  <si>
    <t>DEVENGADO</t>
  </si>
  <si>
    <t>ALCANZADO</t>
  </si>
  <si>
    <t>DEVENGADO/PRESUPUESTADO</t>
  </si>
  <si>
    <t>DEVENGADO/MODIFICADO</t>
  </si>
  <si>
    <t>ALCANZADO/PROGRAMADO</t>
  </si>
  <si>
    <t>ALCANZADO/MODIFICADO</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</si>
  <si>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</si>
  <si>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</si>
  <si>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</si>
  <si>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</si>
  <si>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</si>
  <si>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</si>
  <si>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</si>
  <si>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</si>
  <si>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</si>
  <si>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</si>
  <si>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SI</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</si>
  <si>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</si>
  <si>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</si>
  <si>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</si>
  <si>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</si>
  <si>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</si>
  <si>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</si>
  <si>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</si>
  <si>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</si>
  <si>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</si>
  <si>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FIN</t>
  </si>
  <si>
    <t>PROPOSITO</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</si>
  <si>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</si>
  <si>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</si>
  <si>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</si>
  <si>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</si>
  <si>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</si>
  <si>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</si>
  <si>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</si>
  <si>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</si>
  <si>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</si>
  <si>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</si>
  <si>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</si>
  <si>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</si>
  <si>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</si>
  <si>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</si>
  <si>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</si>
  <si>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</si>
  <si>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</si>
  <si>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</si>
  <si>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</si>
  <si>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</si>
  <si>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</si>
  <si>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</si>
  <si>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</si>
  <si>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</si>
  <si>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</si>
  <si>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</si>
  <si>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</si>
  <si>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</si>
  <si>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</si>
  <si>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</si>
  <si>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</si>
  <si>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</si>
  <si>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</si>
  <si>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</si>
  <si>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</si>
  <si>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</si>
  <si>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</si>
  <si>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</si>
  <si>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</si>
  <si>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</si>
  <si>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</si>
  <si>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</si>
  <si>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</si>
  <si>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</si>
  <si>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</si>
  <si>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</si>
  <si>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</si>
  <si>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</si>
  <si>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</si>
  <si>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</si>
  <si>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</si>
  <si>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</si>
  <si>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</si>
  <si>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</si>
  <si>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</si>
  <si>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</si>
  <si>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</si>
  <si>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</si>
  <si>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</si>
  <si>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</si>
  <si>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</si>
  <si>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</si>
  <si>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</si>
  <si>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</si>
  <si>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</si>
  <si>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</si>
  <si>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</si>
  <si>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</si>
  <si>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</si>
  <si>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</si>
  <si>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</si>
  <si>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</si>
  <si>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</si>
  <si>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</si>
  <si>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</si>
  <si>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</si>
  <si>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</si>
  <si>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</si>
  <si>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</si>
  <si>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</si>
  <si>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</si>
  <si>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</si>
  <si>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</si>
  <si>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</si>
  <si>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</si>
  <si>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</si>
  <si>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</si>
  <si>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</si>
  <si>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</si>
  <si>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</si>
  <si>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</si>
  <si>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</si>
  <si>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</si>
  <si>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</si>
  <si>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</si>
  <si>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</si>
  <si>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</si>
  <si>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</si>
  <si>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</si>
  <si>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</si>
  <si>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</si>
  <si>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</si>
  <si>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</si>
  <si>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</si>
  <si>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</si>
  <si>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</si>
  <si>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</si>
  <si>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</si>
  <si>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</si>
  <si>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</si>
  <si>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</si>
  <si>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</si>
  <si>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</si>
  <si>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</si>
  <si>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</si>
  <si>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</si>
  <si>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</si>
  <si>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</si>
  <si>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</si>
  <si>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</si>
  <si>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</si>
  <si>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</si>
  <si>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</si>
  <si>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</si>
  <si>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</si>
  <si>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</si>
  <si>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</si>
  <si>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</si>
  <si>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</si>
  <si>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</si>
  <si>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</si>
  <si>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</si>
  <si>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</si>
  <si>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</si>
  <si>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</si>
  <si>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</si>
  <si>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</si>
  <si>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</si>
  <si>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</si>
  <si>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</si>
  <si>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</si>
  <si>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</si>
  <si>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</si>
  <si>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</si>
  <si>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</si>
  <si>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</si>
  <si>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</si>
  <si>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</si>
  <si>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</si>
  <si>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</si>
  <si>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</si>
  <si>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</si>
  <si>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</si>
  <si>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</si>
  <si>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</si>
  <si>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</si>
  <si>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</si>
  <si>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</si>
  <si>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</si>
  <si>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</si>
  <si>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</si>
  <si>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</si>
  <si>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</si>
  <si>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</si>
  <si>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</si>
  <si>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</si>
  <si>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</si>
  <si>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</si>
  <si>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</si>
  <si>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</si>
  <si>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</si>
  <si>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</si>
  <si>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</si>
  <si>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</si>
  <si>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</si>
  <si>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</si>
  <si>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</si>
  <si>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</si>
  <si>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</si>
  <si>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</si>
  <si>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</si>
  <si>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</si>
  <si>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</si>
  <si>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</si>
  <si>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</si>
  <si>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</si>
  <si>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</si>
  <si>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</si>
  <si>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</si>
  <si>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Revisar administrativa y financiera de la correcta aplicación de los recursos públicos</t>
  </si>
  <si>
    <t>Número de revisiones administrativas y financieras efectuadas</t>
  </si>
  <si>
    <t>O0001</t>
  </si>
  <si>
    <t>Contraloría Municipal</t>
  </si>
  <si>
    <t>• Revisión de egresos.
• Revisión de ingresos.
• Revisión de estados financieros.
• Revisión de nómina 
• Revisión de entrega de cuenta pública.  De Tesorería, CMAPA, DIF y COMUDE</t>
  </si>
  <si>
    <t>Que las áreas no proporcionen información en tiempo y forma</t>
  </si>
  <si>
    <t>Revisar las áreas que se tienen programadas por mes</t>
  </si>
  <si>
    <t>Atender a quejas, denuncias y sugerencias para gobierno y administración.</t>
  </si>
  <si>
    <t>Número de quejas, denuncias y sugerencias atendidas</t>
  </si>
  <si>
    <t>• Atención personalizada a la ciudadanía para recibir quejas, denuncias o sugerencias.
• Enviar la queja a quien resulte considerado, para su pronta respuesta.
• Recibir de parte del servidor público o funcionario público la contestación documental.
• Entregar al ciudadano que entrego la queja, denuncia o sugerencia la respuesta a su petición.
• Informar al presidente municipal y al H. Ayuntamiento, sobre el asunto y su contestación.</t>
  </si>
  <si>
    <t xml:space="preserve">Luis Alfonso Oliveros Fuentes Subdirector de Quejas, Denuncias y Sugerencias e Investigaciones </t>
  </si>
  <si>
    <t>Programa de Procedimientos de Responsabilidad Administrativa</t>
  </si>
  <si>
    <t>Porcentaje de corrupción en el Municipio de acuerdo a las sanciones aplicadas de los servidores públicos</t>
  </si>
  <si>
    <t>Contraloría Muncipal</t>
  </si>
  <si>
    <t>1.2.5.1</t>
  </si>
  <si>
    <t>1.2.5.1.1.1</t>
  </si>
  <si>
    <t>1.2.5.1.2.1</t>
  </si>
  <si>
    <t>Programa de Auditorías Fianacieras</t>
  </si>
  <si>
    <t>1.2.5.1.1.2</t>
  </si>
  <si>
    <t>1.2.5.1.1.3</t>
  </si>
  <si>
    <t>Programa de Revisión de Obra Pública</t>
  </si>
  <si>
    <t>• Revisiones de inspección física,                                                         • Estimaciones,                                 • Medición y cuantificación      • Presencia en actos de entrega - recepción de obras</t>
  </si>
  <si>
    <t>Número de revisiones de obra pública</t>
  </si>
  <si>
    <t>Número de revisiones de control interno</t>
  </si>
  <si>
    <t>1.2.5.1.3.1</t>
  </si>
  <si>
    <t>Aplicar proceso de resolución administrativa en casos de corrupción</t>
  </si>
  <si>
    <t>Nadia Ximena B. Subdirectora de Evaluación y Control de Obra Pública</t>
  </si>
  <si>
    <t>María Belem Rodríguez Yáñez. Subdirector de Asuntos Jurídicos, Substanciación y Resoluciones</t>
  </si>
  <si>
    <t>Revisar de acuerdo a lo establecido en el PGO</t>
  </si>
  <si>
    <t>Que no se ejecuten Obras públicas</t>
  </si>
  <si>
    <t xml:space="preserve">Que no se presenten quejas y denuncias </t>
  </si>
  <si>
    <t>Que no se de seguimiento a las faltas administrativas que realizaron los servidores públicos</t>
  </si>
  <si>
    <t>Los ciudadanos se quejen de las posibles faltas que haya cometido el servidor publico</t>
  </si>
  <si>
    <t>Hay información para iniciar el proceso de investigación</t>
  </si>
  <si>
    <t>Servidores públicos realizan su declaración en tiempo y forma en tiempo y forma</t>
  </si>
  <si>
    <t>Los Servidores públicos no realizan su declaración en tiempo y forma en tiempo y forma</t>
  </si>
  <si>
    <t>Servidores públicos hacen la entrega - recepción</t>
  </si>
  <si>
    <t>Oficialía Mayor no proporciona información de las bajas de los servidores públicos realizadas.</t>
  </si>
  <si>
    <t xml:space="preserve">Declaraciones patrimoniales </t>
  </si>
  <si>
    <t>Entrega - Recepción</t>
  </si>
  <si>
    <t>Participación en el acto de entrega - recepción por término de sus funciones o cambio lo anterior  en coordinación con el área de Oficialía Mayor.</t>
  </si>
  <si>
    <t xml:space="preserve">Es el Sistema de captación y seguimiento a la declaración patrimonial que tiene la obligación de presentar el servidor público por inicio de cargo, puesto o comisión y al finalizar sus funciones. </t>
  </si>
  <si>
    <t>Inicio del Procedimeinto de Responsabilidad Administrativa  de posibles conductas o faltas por parte del servidor público apegandose a lo establecido en la Ley de Responsabilidades de los Servidores Públicos.</t>
  </si>
  <si>
    <t>Auditorías y/o revisiones realizadas a instituciones públicas gubernamentales en relacion al numero de instituciones publicas totales en el Municipio</t>
  </si>
  <si>
    <t>Número de auditorias realizadas en el año/ numero de revisiones programadas</t>
  </si>
  <si>
    <t>Total de observaciones y recomendaciones con segumiento /numero de observaciones y recomendaciones efectuadas  en el año *100</t>
  </si>
  <si>
    <t>numero de servidores publicos sancionados/numero de servidores publicos total en el municipio</t>
  </si>
  <si>
    <t>1.3.4 Función Pública</t>
  </si>
  <si>
    <t>NO</t>
  </si>
  <si>
    <t>• Revisiones de inspección física,                                                         • Estimaciones,                                 • Medición y cuantificación              • Presencia en actos de entrega - recepción de obras</t>
  </si>
  <si>
    <t>Realizar 5 revisiones mensuales.</t>
  </si>
  <si>
    <t xml:space="preserve"> Atender el 100% de quejas, denuncias y sugerencias recibidas en el municipio. </t>
  </si>
  <si>
    <t>Disminuir el 1% De corrupción en el municipio. (Sanciones aplicadas a los servidores públicos).</t>
  </si>
  <si>
    <t>Programa de atención a quejas, denuncias e investigaciones</t>
  </si>
  <si>
    <t>Trimestral</t>
  </si>
  <si>
    <t>0-19</t>
  </si>
  <si>
    <t>20-24</t>
  </si>
  <si>
    <t>25-+</t>
  </si>
  <si>
    <t>SEMAFORO ANUAL</t>
  </si>
  <si>
    <t xml:space="preserve">Programa de atención a quejas, denuncias y sugerencias </t>
  </si>
  <si>
    <t>ABRIL (Cantidad)</t>
  </si>
  <si>
    <t>MAYO (Descripción)</t>
  </si>
  <si>
    <t>ABRIL (Descripción)</t>
  </si>
  <si>
    <t>MAYO (Cantidad)</t>
  </si>
  <si>
    <t>JUNIO (Cantidad)</t>
  </si>
  <si>
    <t>JUNIO (descripcion)</t>
  </si>
  <si>
    <t xml:space="preserve">DESCRIPCION DE ACTIVIDADES 2DO TRIMESTRE </t>
  </si>
  <si>
    <t>Entrega- Recepción de obras públicas en cabecera y comunidades</t>
  </si>
  <si>
    <t>1.3.4</t>
  </si>
  <si>
    <t>Función Pública</t>
  </si>
  <si>
    <t>Participaciones Federales</t>
  </si>
  <si>
    <t>511101131; 5113011321; 511301323; 511301331; 511401413; 511701711; 511701721; 511501592; 512102111; 512102171; 512102121; 512702711; 512102112; 512202212;512402461; 512102161; 512902941; 512102151; 512902981; 512102142; 512602612; 5124024911; 513203231; 513303341;513903921;513503521; 513503551; 513603611; 513703751; 513503511; 513803821; 513803853; 513903981; 124115111; 125415971; 126305651; 126305151</t>
  </si>
  <si>
    <t>Sueldos Base; Prima Vacacional; Gratificaciones de finde año; Remuneración Horas extra; Aportaciones IMSS; Estímulos Productividad; Recompensas; Otras prestaciones; Materiales y útiles de oficina; Materiales y útiles Enseñanza; Materiales y útiles de impresión; Vestuario y uniformes; Equipos menores de oficina; Prod Alimen instal p pers en inst de depend; Material Eléctrico y electrónico; Material de limpieza; Ref  y Acces men Eq Cómputo y tecn de la Info; Material impreso e Información digital; Ref y Acces menores de maquinaria y otros Equipos; Equipos Men Tec Inf; Combs para servidores públicos; Materiales diversos; Arren de Mobiliario y Eq de administración; Servicios de capacitación;Otros impuestos y derechos; Instal Mobil Adm; Mantto Vehic; Difusión Actv Gb; Viáticos nacionales; Conservación y Mantto Inm; Gastos de orden social y cultural; Gastos de representación; Impuestos sobre nóminas; Muebles de oficina; Licencia de informática Equ. de Comunicación y telecomunicación; Computadoras y equipo periférico.</t>
  </si>
  <si>
    <t>Pocentaje de Administraciones públicas con espacios para la participación y/o consulta ciudadana por temas seleccionados</t>
  </si>
  <si>
    <t>Número de ciudadanos satisfechos/ numero total de ciudadanos encuestados * 100</t>
  </si>
  <si>
    <t>Aumentar el 1 punto porcentual respecto del año anterior</t>
  </si>
  <si>
    <t>Rendición de Cuentas de Funcionarios y Servidores Públicos</t>
  </si>
  <si>
    <t>ARCIVOS MIR</t>
  </si>
  <si>
    <t xml:space="preserve">Porcentaje de credibilidad de los ciudadanos con el gobierno </t>
  </si>
  <si>
    <t>Número de encuestas de credibilidad del ciudadano hacia el gobierno / numero de encuestas realizadas *100</t>
  </si>
  <si>
    <t>Porcentaje de auditorías y/o revisiones realizadas en el año</t>
  </si>
  <si>
    <t>Número de dependencias auditadas en el año/numero total de instituciones publicas del municipio *100</t>
  </si>
  <si>
    <t>Aumentar el 10% del año anterior</t>
  </si>
  <si>
    <t>Porcentaje  de seguimiento a las irregularidades detectadas por el organo de control interno</t>
  </si>
  <si>
    <t>Disminuir el 1 punto porcentual respecto del año anterior</t>
  </si>
  <si>
    <t>Porcentaje de la tasa de prevalencia de corrupción por cada cien mil habitantes en el Estado de Guanajuato</t>
  </si>
  <si>
    <t>Porcentaje de las quejas, denuncias y sugerencias presentadas en el año</t>
  </si>
  <si>
    <t>(Número de quejas y denuncias captadas durante el 2019/numero de quejas y denuncias recibidas en 2018 -1)*100</t>
  </si>
  <si>
    <t>Disminuir 10% respecto al año anterior</t>
  </si>
  <si>
    <t>Porcentaje de servidores públicos de las administraciones municipales sancionados por cada mil servidores públicos</t>
  </si>
  <si>
    <t>Número de servidores publicos con faltas administrativas cometidas/numero total de servidores publicos en el municipio *100</t>
  </si>
  <si>
    <t>Porcentaje de ciudadanos satisfechos con la rendicion de cuentas y transparencia de los recuros publicos</t>
  </si>
  <si>
    <t>Número de ciudadanos satisfechos con la rendicion de cuentas y transparencia de los recursos publicos/numero total de ciudadanos encuestados*100</t>
  </si>
  <si>
    <t>Porcentaje de declaraciones realizadas por los servidores públicos en el ejercicio</t>
  </si>
  <si>
    <t>Número de declaraciones realizadas por los servidores públicos durante el ejercicio/numero total de servidores publicos *100</t>
  </si>
  <si>
    <t>Porcentaje de evaluaciones realizadas en el año</t>
  </si>
  <si>
    <t>Total de evaluaciones realizadas durante el año/numero total de evaluaciones progrmadas en el año</t>
  </si>
  <si>
    <t>Porcentaje de informes de resultados</t>
  </si>
  <si>
    <t>Número de informes de resultados durante el año/número tota de informes de resultados programadas en el año*100</t>
  </si>
  <si>
    <t>ALCANZADO ACUMULADO 2 TRIMESTRES</t>
  </si>
  <si>
    <t>ALCANZADO/ACUMULADO PORCENTAJE</t>
  </si>
  <si>
    <t>JULIO (Cantidad)</t>
  </si>
  <si>
    <t>JULIO (Descripción)</t>
  </si>
  <si>
    <t>AGOSTO (Cantidad)</t>
  </si>
  <si>
    <t>AGOSTO (Descripción)</t>
  </si>
  <si>
    <t>SEPTIEMBRE (Cantidad)</t>
  </si>
  <si>
    <t>SEPTIEMBRE (descripcion)</t>
  </si>
  <si>
    <t>ALCANZADO ACUMULADO 3 TRIMESTRES</t>
  </si>
  <si>
    <t>ALCANZADO/ACUMULADO PORCENTAJE 3 TRIMESTRES</t>
  </si>
  <si>
    <t xml:space="preserve">DESCRIPCION DE ACTIVIDADES 3ER TRIMESTRE </t>
  </si>
  <si>
    <t>OCTUBRE (Cantidad)</t>
  </si>
  <si>
    <t>OCTUBRE (Descripción)</t>
  </si>
  <si>
    <t>NOVIEMBRE (Cantidad)</t>
  </si>
  <si>
    <t>NOVIEMBRE (Descripción)</t>
  </si>
  <si>
    <t>DICIEMBRE (Cantidad)</t>
  </si>
  <si>
    <t>DICIEMBRE (descripcion)</t>
  </si>
  <si>
    <t xml:space="preserve">DESCRIPCION DE ACTIVIDADES 4TO TRIMESTRE </t>
  </si>
  <si>
    <t>ALCANZADO ACUMULADO 4 TRIMESTRES</t>
  </si>
  <si>
    <t>Prevención y atención al combate de la corrupción</t>
  </si>
  <si>
    <t>Programa de Conformación de COCOSOP</t>
  </si>
  <si>
    <t>Conformación de Comités de Contraloria Social en coordinación con Desarrollo Social, Obras Públicas y la participación de la ciudadanía para despues subirlos al Sistema de Gobierno del Estado</t>
  </si>
  <si>
    <t>Atención y seguimiento al 100%</t>
  </si>
  <si>
    <t>Octavio Vázquez Hurtado</t>
  </si>
  <si>
    <t>Atención y seguimiento al 100% de las obras autorizadas en el PGO</t>
  </si>
  <si>
    <t>1.2.5.1.3.2</t>
  </si>
  <si>
    <t>1.2.5.1.3.3</t>
  </si>
  <si>
    <t>Enero a diciembre 2021</t>
  </si>
  <si>
    <t>Cabecera y comunidades del municipio</t>
  </si>
  <si>
    <t>En las Direcciones o áreas y organismos descentralizados de la administración pública municipal</t>
  </si>
  <si>
    <t>LINEA BASE DEL AÑO 2020</t>
  </si>
  <si>
    <t>Revisión de ingresos de Tesorería, Catastro, Dif Municipal, CMAPA, Revisión de egresos de CMAPA, Tesorería, Dif, COMUDE</t>
  </si>
  <si>
    <t>Revisión de ingresos de Tesorería, Dif Municipal y CMAPA; Revisión de egresos de CMAPA, Tesorería, Dif, Fondo II Ramo 33; Revisión de Estados Financieros de CMAPA y COMUDE; Revisión de entrega de la cuenta pública de Tesorería, CMAPA, Dif y COMUDE</t>
  </si>
  <si>
    <t>Conformación de Comités de Contraloría Social</t>
  </si>
  <si>
    <t xml:space="preserve">Atención y seguimiento a la queja contra seguridad pública </t>
  </si>
  <si>
    <t>Ningún Procedimiento de Responsabilidad Administrativa iniciado</t>
  </si>
  <si>
    <t>No se intervino en ninguna acta de entrega-recepción durante el mes</t>
  </si>
  <si>
    <t xml:space="preserve">Recepción de las declaraciones de los servidores públicos </t>
  </si>
  <si>
    <t>Revisión de ingresos de Tesorería, Dif Municipal y CMAPA; Revisión de egresos de CMAPA, Dif, COMUDE, Tesorería, Fondo II; Revisión de Estados Financieros de Tesorería y DIF</t>
  </si>
  <si>
    <t>Desarrollo Agropecuario, Guardería, Desarrollo Social y Tesorería</t>
  </si>
  <si>
    <t>Atención y seguimiento a la quejas recibidas durante el mes</t>
  </si>
  <si>
    <t>María Amalia Olvera Estrella Subdirectora de Auditorías</t>
  </si>
  <si>
    <t>No se conformaron Comités de Contraloría Social durante este mes.</t>
  </si>
  <si>
    <t>Revisión de ingresos de Tesorería, Catastro,Dif Municipal y CMAPA; Revisión de egresos de CMAPA, Dif, Tesorería, Ramo 33 Fondo II; Revisión de consumo de combustible y de fondo revolvente</t>
  </si>
  <si>
    <t>No se conformaron Comités de Contraloría Social durante el mes</t>
  </si>
  <si>
    <t>Atención y seguimiento a las quejas recibidas durante el mes</t>
  </si>
  <si>
    <t>Recepción de las declaraciones de los servidores públicos</t>
  </si>
  <si>
    <t>Entrega-Rececpción de Ecología, CMAPA y COMUDE</t>
  </si>
  <si>
    <t>Programa Operativo Anual 2021</t>
  </si>
  <si>
    <t>Revisión de ingresos de Tesorería, Catastro y Dif Municipal; Revisión de egresos de CMAPA, Dif, Tesorería, Ramo 33 Fondo II ; Revisión de Estados Financieros de CMAPA y COMUDE; Revisión de fondo revolvente</t>
  </si>
  <si>
    <t>Revisión de ingresos de Tesorería; Revisión de egresos de COMUDE, Tesorería, Ramo 33 Fondo II ; Revisión de Estados Financieros de Dif y CMAPA; Revisión de entrega de cuenta pública a la ASEG y revisión de fondo revolvente</t>
  </si>
  <si>
    <t xml:space="preserve">Durante el mes no hubo participación en entrega - recepción de obras </t>
  </si>
  <si>
    <t>Entrega-Rececpción de Tesorería, S. del H. Ayuntamiento y Casa de la Cultura</t>
  </si>
  <si>
    <t>Entrega-Rececpción de Casa de la Cultura, Oficialía Mayor, Gobierno y Tesorería</t>
  </si>
  <si>
    <t>• Atención personalizada a la ciudadanía para recibir quejas, denuncias o investigaciones.
• Enviar la queja a quien resulte considerado, para su pronta respuesta.
• Recibir de parte del servidor público o funcionario público la contestación documental.
• Entregar al ciudadano que entrego la queja, denuncia o sugerencia la respuesta a su petición.
• Informar al presidente municipal y al H. Ayuntamiento, sobre el asunto y su contestación.</t>
  </si>
  <si>
    <t>Revisión de ingresos de Tesorería, Catastro y CMAPA; Revisión de egresos de CMAPA, COMUDE, Tesorería Ramo 33 Fondo II; Revisión de fondo revolvente; Revisión de entrega de Cuenta Pública; Revisión de Programas Sociales</t>
  </si>
  <si>
    <t>Revisión de ingresos de Tesorería, Catastro y CMAPA; Revisión de egresos de Tesorería y CMAPA; Revisión de Estados Fianncieros de COMUDE y CMAPA Revisión de fondo revolvente; Revisión de entrega de Cuenta Pública</t>
  </si>
  <si>
    <t>Revisión de ingresos de Tesorería, Catastro, DIF y CMAPA; Revisión de egresos DIF y nómina central; Revisión de Estados Financieros de Tesorería y DIF; Revisión de devolución del fondo revolvente; Revisión de entrega de Cuenta Pública; Revisión de Ingresos de Fiscalización</t>
  </si>
  <si>
    <t>Conformación de Comités de Contraloría Social en cabecera y comunidades</t>
  </si>
  <si>
    <t>Inicio de Procedimiento de Responsabilidad Administrativa</t>
  </si>
  <si>
    <t>Entrega-Rececpción del cargo de encargado de departamento y Coordinador de valuación de la Subdirección de Ingresos y el cargo de auxiliar administrativo de la Dirección de Desarrollo Económico</t>
  </si>
  <si>
    <t>Entrega-Rececpción del cargo del Coordinador del Instituto de la juventud; coordinador de salud de Desarrollo Social y acta por cambio de puesto de la encargada de oficina de CMAPA</t>
  </si>
  <si>
    <t>Entrega-Rececpción del cargo del Coordinador de migrantes de Desarrollo Social; coordinador de recursos humanos de oficialia mayor</t>
  </si>
  <si>
    <t>Revisión de ingresos de Tesorería, DIF y CMAPA; Revisión de egresos de DIF; Revisión de fondo revolvente; Revisión de entrega de Cuenta Pública;Tesoreria., CMAPA,DIF,COMUDE; Revisión de Programas Sociales</t>
  </si>
  <si>
    <t>Revisión de ingresos de Tesorería, Catastro y CMAPA; Revisión de egresos de Tesorería y CMAPA, Ramo 33 Fondo II; Revisión de Estados Fianncieros; Revisión de fondo revolvente; Revisión de entrega de Cuenta Pública</t>
  </si>
  <si>
    <t xml:space="preserve">                                                                                                                                                                                                                                                                                                                                                                                                                                                                                                                                                                                                                                                                                                                                                                                                                                                                                                                                                                                                                                                                                                                </t>
  </si>
  <si>
    <t xml:space="preserve">                                                                                                                                                                              </t>
  </si>
  <si>
    <t>ALCANZADO/ACUMULADO PORCENTAJE 4 TRIMESTRES</t>
  </si>
  <si>
    <t>Revisión de ingresos de Tesorería y Catastro; Revisión de egresos de Tesorería Fondo II,  COMUDE y DIF; Revisión de Estados Financieros de COMUDE, Tesorería, DIF Municipal y CMAPA</t>
  </si>
  <si>
    <t xml:space="preserve">Entrega-Rececpción de las diferentes dependencias de la administración pública municipal </t>
  </si>
  <si>
    <t>Entrega-Rececpción de las diferentes dependencias de la administración pública municipal</t>
  </si>
  <si>
    <t>Entrega-Rececpción de las diferentes dependencias de la administración pública municipa</t>
  </si>
  <si>
    <t>Total 539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</si>
</sst>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9">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11"/>
      <color theme="1"/>
      <name val="Calibri"/>
      <family val="2"/>
      <scheme val="minor"/>
    </font>
    <font>
      <sz val="8"/>
      <color theme="1"/>
      <name val="Avenir Next LT Pro"/>
      <family val="2"/>
    </font>
    <font>
      <sz val="9"/>
      <color theme="1"/>
      <name val="Avenir Next LT Pro"/>
      <family val="2"/>
    </font>
    <font>
      <sz val="11"/>
      <color rgb="FF009900"/>
      <name val="Calibri"/>
      <family val="2"/>
      <scheme val="minor"/>
    </font>
  </fonts>
  <fills count="30">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rgb="FF009900"/>
        <bgColor indexed="64"/>
      </patternFill>
    </fill>
    <fill>
      <patternFill patternType="solid">
        <fgColor theme="0" tint="-0.249977111117893"/>
        <bgColor indexed="64"/>
      </patternFill>
    </fill>
    <fill>
      <patternFill patternType="solid">
        <fgColor rgb="FFFFFF00"/>
        <bgColor rgb="FF9BBB59"/>
      </patternFill>
    </fill>
    <fill>
      <patternFill patternType="solid">
        <fgColor rgb="FFFFFF00"/>
        <bgColor indexed="64"/>
      </patternFill>
    </fill>
    <fill>
      <patternFill patternType="solid">
        <fgColor rgb="FFFFFF6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s>
  <cellStyleXfs count="5">
    <xf numFmtId="0" fontId="0" fillId="0" borderId="0"/>
    <xf numFmtId="0" fontId="18" fillId="0" borderId="0"/>
    <xf numFmtId="0" fontId="18" fillId="0" borderId="0"/>
    <xf numFmtId="44" fontId="35" fillId="0" borderId="0" applyFont="0" applyFill="0" applyBorder="0" applyAlignment="0" applyProtection="0"/>
    <xf numFmtId="9" fontId="35" fillId="0" borderId="0" applyFont="0" applyFill="0" applyBorder="0" applyAlignment="0" applyProtection="0"/>
  </cellStyleXfs>
  <cellXfs count="227">
    <xf numFmtId="0" fontId="0" fillId="0" borderId="0" xfId="0"/>
    <xf numFmtId="0" fontId="7" fillId="5" borderId="0" xfId="0" applyFont="1" applyFill="1"/>
    <xf numFmtId="0" fontId="7" fillId="5" borderId="0" xfId="0" applyFont="1" applyFill="1" applyAlignment="1">
      <alignment wrapText="1"/>
    </xf>
    <xf numFmtId="0" fontId="7" fillId="5" borderId="1" xfId="0" applyFont="1" applyFill="1" applyBorder="1" applyAlignment="1">
      <alignment wrapText="1"/>
    </xf>
    <xf numFmtId="0" fontId="7" fillId="6" borderId="1" xfId="0" applyFont="1" applyFill="1" applyBorder="1"/>
    <xf numFmtId="0" fontId="7" fillId="6" borderId="0" xfId="0" applyFont="1" applyFill="1" applyAlignment="1">
      <alignment wrapText="1"/>
    </xf>
    <xf numFmtId="0" fontId="7" fillId="5" borderId="2" xfId="0" applyFont="1" applyFill="1" applyBorder="1" applyAlignment="1">
      <alignment wrapText="1"/>
    </xf>
    <xf numFmtId="0" fontId="7" fillId="6" borderId="2" xfId="0" applyFont="1" applyFill="1" applyBorder="1"/>
    <xf numFmtId="0" fontId="7" fillId="6" borderId="2" xfId="0" applyFont="1" applyFill="1" applyBorder="1" applyAlignment="1">
      <alignment wrapText="1"/>
    </xf>
    <xf numFmtId="0" fontId="7" fillId="5" borderId="2" xfId="0" applyFont="1" applyFill="1" applyBorder="1"/>
    <xf numFmtId="0" fontId="6" fillId="8"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vertical="center" wrapText="1"/>
    </xf>
    <xf numFmtId="0" fontId="0" fillId="0" borderId="1" xfId="0" applyBorder="1"/>
    <xf numFmtId="0" fontId="2" fillId="10" borderId="1" xfId="0" applyFont="1" applyFill="1" applyBorder="1"/>
    <xf numFmtId="0" fontId="3" fillId="10" borderId="1" xfId="0" applyFont="1" applyFill="1" applyBorder="1" applyAlignment="1">
      <alignment horizontal="center" vertical="center" wrapText="1"/>
    </xf>
    <xf numFmtId="0" fontId="2" fillId="10" borderId="1" xfId="0" applyFont="1" applyFill="1" applyBorder="1" applyAlignment="1">
      <alignment wrapText="1"/>
    </xf>
    <xf numFmtId="0" fontId="0" fillId="10" borderId="1" xfId="0" applyFill="1" applyBorder="1"/>
    <xf numFmtId="0" fontId="0" fillId="7" borderId="1" xfId="0" applyFill="1" applyBorder="1"/>
    <xf numFmtId="0" fontId="0" fillId="3" borderId="0" xfId="0" applyFill="1"/>
    <xf numFmtId="0" fontId="8" fillId="2" borderId="6" xfId="0" applyFont="1" applyFill="1" applyBorder="1" applyAlignment="1">
      <alignment horizontal="center" vertical="center" wrapText="1"/>
    </xf>
    <xf numFmtId="0" fontId="9" fillId="12" borderId="7" xfId="0" applyFont="1" applyFill="1" applyBorder="1" applyAlignment="1">
      <alignment horizontal="right" vertical="center" wrapText="1"/>
    </xf>
    <xf numFmtId="0" fontId="10" fillId="0" borderId="8" xfId="0" applyFont="1" applyBorder="1" applyAlignment="1">
      <alignment horizontal="center" vertical="center"/>
    </xf>
    <xf numFmtId="0" fontId="9" fillId="13" borderId="7" xfId="0" applyFont="1" applyFill="1" applyBorder="1" applyAlignment="1">
      <alignment horizontal="right" vertical="center" wrapText="1"/>
    </xf>
    <xf numFmtId="0" fontId="10" fillId="0" borderId="9" xfId="0" applyFont="1" applyBorder="1" applyAlignment="1">
      <alignment horizontal="center" vertical="center"/>
    </xf>
    <xf numFmtId="0" fontId="9" fillId="14" borderId="10" xfId="0" applyFont="1" applyFill="1" applyBorder="1" applyAlignment="1">
      <alignment horizontal="right" vertical="center" wrapText="1"/>
    </xf>
    <xf numFmtId="0" fontId="10" fillId="0" borderId="11" xfId="0" applyFont="1" applyBorder="1" applyAlignment="1">
      <alignment horizontal="center" vertical="center"/>
    </xf>
    <xf numFmtId="0" fontId="4" fillId="11" borderId="0" xfId="0" applyFont="1" applyFill="1" applyBorder="1" applyAlignment="1">
      <alignment vertical="center" wrapText="1"/>
    </xf>
    <xf numFmtId="0" fontId="4" fillId="11" borderId="0" xfId="0" applyFont="1" applyFill="1" applyBorder="1" applyAlignment="1">
      <alignment horizontal="center" vertical="center" wrapText="1"/>
    </xf>
    <xf numFmtId="0" fontId="12" fillId="3" borderId="0" xfId="0" applyFont="1" applyFill="1" applyAlignment="1"/>
    <xf numFmtId="0" fontId="12" fillId="3" borderId="0" xfId="0" applyFont="1" applyFill="1" applyAlignment="1">
      <alignment horizontal="center"/>
    </xf>
    <xf numFmtId="0" fontId="6" fillId="9" borderId="1" xfId="0" applyFont="1" applyFill="1" applyBorder="1" applyAlignment="1">
      <alignment horizontal="center" vertical="center" wrapText="1"/>
    </xf>
    <xf numFmtId="0" fontId="1" fillId="3" borderId="0" xfId="0" applyFont="1" applyFill="1" applyAlignment="1"/>
    <xf numFmtId="0" fontId="13" fillId="11" borderId="0" xfId="0" applyFont="1" applyFill="1" applyBorder="1" applyAlignment="1">
      <alignment horizontal="center" vertical="center" wrapText="1"/>
    </xf>
    <xf numFmtId="0" fontId="2" fillId="7" borderId="1" xfId="0" applyFont="1" applyFill="1" applyBorder="1"/>
    <xf numFmtId="0" fontId="2" fillId="7" borderId="1" xfId="0" applyFont="1" applyFill="1" applyBorder="1" applyAlignment="1">
      <alignment wrapText="1"/>
    </xf>
    <xf numFmtId="0" fontId="7" fillId="6" borderId="0" xfId="0" applyFont="1" applyFill="1" applyBorder="1" applyAlignment="1">
      <alignment wrapText="1"/>
    </xf>
    <xf numFmtId="0" fontId="9" fillId="14" borderId="14" xfId="0" applyFont="1" applyFill="1" applyBorder="1" applyAlignment="1">
      <alignment horizontal="right" vertical="center" wrapText="1"/>
    </xf>
    <xf numFmtId="0" fontId="10" fillId="0" borderId="15" xfId="0" applyFont="1" applyBorder="1" applyAlignment="1">
      <alignment horizontal="center" vertical="center"/>
    </xf>
    <xf numFmtId="0" fontId="7" fillId="5" borderId="2" xfId="0" applyFont="1" applyFill="1" applyBorder="1" applyAlignment="1"/>
    <xf numFmtId="0" fontId="6" fillId="8" borderId="16" xfId="0" applyFont="1" applyFill="1" applyBorder="1" applyAlignment="1">
      <alignment horizontal="center" vertical="center" wrapText="1"/>
    </xf>
    <xf numFmtId="0" fontId="14" fillId="6" borderId="2" xfId="0" applyFont="1" applyFill="1" applyBorder="1" applyAlignment="1">
      <alignment wrapText="1"/>
    </xf>
    <xf numFmtId="0" fontId="14" fillId="5" borderId="2" xfId="0" applyFont="1" applyFill="1" applyBorder="1" applyAlignment="1">
      <alignment wrapText="1"/>
    </xf>
    <xf numFmtId="0" fontId="7" fillId="6" borderId="2" xfId="0" applyFont="1" applyFill="1" applyBorder="1" applyAlignment="1"/>
    <xf numFmtId="0" fontId="6" fillId="9"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1" fillId="3" borderId="0" xfId="0" applyFont="1" applyFill="1" applyAlignment="1"/>
    <xf numFmtId="2" fontId="17" fillId="15" borderId="22" xfId="1" applyNumberFormat="1" applyFont="1" applyFill="1" applyBorder="1" applyAlignment="1">
      <alignment horizontal="center" vertical="center" wrapText="1"/>
    </xf>
    <xf numFmtId="2" fontId="17" fillId="21" borderId="2" xfId="0" applyNumberFormat="1" applyFont="1" applyFill="1" applyBorder="1" applyAlignment="1">
      <alignment vertical="center" wrapText="1"/>
    </xf>
    <xf numFmtId="2" fontId="17" fillId="21" borderId="23" xfId="0" applyNumberFormat="1" applyFont="1" applyFill="1" applyBorder="1" applyAlignment="1">
      <alignment vertical="center" wrapText="1"/>
    </xf>
    <xf numFmtId="0" fontId="2" fillId="6" borderId="1" xfId="0" applyFont="1" applyFill="1" applyBorder="1"/>
    <xf numFmtId="0" fontId="2" fillId="6" borderId="1" xfId="0" applyFont="1" applyFill="1" applyBorder="1" applyAlignment="1">
      <alignment wrapText="1"/>
    </xf>
    <xf numFmtId="2" fontId="17" fillId="19" borderId="2" xfId="0" applyNumberFormat="1" applyFont="1" applyFill="1" applyBorder="1" applyAlignment="1">
      <alignment vertical="center" wrapText="1"/>
    </xf>
    <xf numFmtId="2" fontId="17" fillId="16" borderId="2" xfId="1" applyNumberFormat="1" applyFont="1" applyFill="1" applyBorder="1" applyAlignment="1">
      <alignment vertical="center" wrapText="1"/>
    </xf>
    <xf numFmtId="2" fontId="17" fillId="15" borderId="2" xfId="0" applyNumberFormat="1" applyFont="1" applyFill="1" applyBorder="1" applyAlignment="1">
      <alignment vertical="top" wrapText="1"/>
    </xf>
    <xf numFmtId="2" fontId="17" fillId="15" borderId="2" xfId="1" applyNumberFormat="1" applyFont="1" applyFill="1" applyBorder="1" applyAlignment="1">
      <alignment horizontal="center" vertical="center" wrapText="1"/>
    </xf>
    <xf numFmtId="0" fontId="0" fillId="6" borderId="1" xfId="0" applyFill="1" applyBorder="1"/>
    <xf numFmtId="0" fontId="19" fillId="6" borderId="1" xfId="0" applyFont="1" applyFill="1" applyBorder="1"/>
    <xf numFmtId="0" fontId="20" fillId="4" borderId="0" xfId="2" applyFont="1" applyFill="1" applyBorder="1" applyAlignment="1">
      <alignment horizontal="justify" vertical="top" wrapText="1"/>
    </xf>
    <xf numFmtId="0" fontId="21"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20" fillId="22" borderId="0" xfId="2" applyFont="1" applyFill="1" applyBorder="1" applyAlignment="1">
      <alignment horizontal="justify" vertical="top" wrapText="1"/>
    </xf>
    <xf numFmtId="0" fontId="20" fillId="0" borderId="0" xfId="2" applyFont="1" applyFill="1" applyBorder="1" applyAlignment="1">
      <alignment horizontal="justify" vertical="top" wrapText="1"/>
    </xf>
    <xf numFmtId="0" fontId="28" fillId="3" borderId="0" xfId="0" applyFont="1" applyFill="1"/>
    <xf numFmtId="0" fontId="29" fillId="3" borderId="0" xfId="0" applyFont="1" applyFill="1"/>
    <xf numFmtId="2" fontId="17" fillId="21" borderId="1" xfId="0" applyNumberFormat="1" applyFont="1" applyFill="1" applyBorder="1" applyAlignment="1">
      <alignment vertical="center" wrapText="1"/>
    </xf>
    <xf numFmtId="0" fontId="15" fillId="0" borderId="0" xfId="0" applyFont="1" applyAlignment="1">
      <alignment horizontal="left" vertical="center"/>
    </xf>
    <xf numFmtId="0" fontId="32" fillId="0" borderId="0" xfId="0" applyFont="1" applyAlignment="1">
      <alignment horizontal="left" vertical="center"/>
    </xf>
    <xf numFmtId="2" fontId="17" fillId="23" borderId="2" xfId="0" applyNumberFormat="1" applyFont="1" applyFill="1" applyBorder="1" applyAlignment="1">
      <alignment vertical="center" wrapText="1"/>
    </xf>
    <xf numFmtId="2" fontId="17" fillId="23" borderId="23" xfId="0" applyNumberFormat="1" applyFont="1" applyFill="1" applyBorder="1" applyAlignment="1">
      <alignment vertical="center" wrapText="1"/>
    </xf>
    <xf numFmtId="0" fontId="0" fillId="0" borderId="0" xfId="0" applyAlignment="1">
      <alignment horizontal="left"/>
    </xf>
    <xf numFmtId="0" fontId="33" fillId="0" borderId="0" xfId="0" applyFont="1" applyAlignment="1">
      <alignment horizontal="left" vertical="center"/>
    </xf>
    <xf numFmtId="0" fontId="23" fillId="0" borderId="0" xfId="0" applyFont="1" applyAlignment="1">
      <alignment horizontal="justify" vertical="top"/>
    </xf>
    <xf numFmtId="0" fontId="23" fillId="0" borderId="0" xfId="0" applyFont="1" applyAlignment="1">
      <alignment horizontal="left" vertical="center"/>
    </xf>
    <xf numFmtId="2" fontId="17" fillId="24" borderId="1" xfId="0" applyNumberFormat="1" applyFont="1" applyFill="1" applyBorder="1" applyAlignment="1">
      <alignment vertical="center" wrapText="1"/>
    </xf>
    <xf numFmtId="0" fontId="34" fillId="0" borderId="0" xfId="0" applyFont="1"/>
    <xf numFmtId="0" fontId="0" fillId="7" borderId="1" xfId="0" applyFill="1" applyBorder="1" applyAlignment="1">
      <alignment horizontal="left" wrapText="1"/>
    </xf>
    <xf numFmtId="0" fontId="3" fillId="10" borderId="1" xfId="0" applyFont="1" applyFill="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applyAlignment="1">
      <alignment horizontal="right" wrapText="1"/>
    </xf>
    <xf numFmtId="0" fontId="2" fillId="7" borderId="1" xfId="0" applyFont="1" applyFill="1" applyBorder="1" applyAlignment="1">
      <alignment vertical="center" wrapText="1"/>
    </xf>
    <xf numFmtId="0" fontId="29" fillId="3" borderId="0" xfId="0" applyFont="1" applyFill="1" applyAlignment="1">
      <alignment horizontal="center" vertical="center"/>
    </xf>
    <xf numFmtId="0" fontId="0" fillId="3" borderId="0" xfId="0" applyFill="1" applyAlignment="1">
      <alignment horizontal="center" vertical="center"/>
    </xf>
    <xf numFmtId="0" fontId="7" fillId="6" borderId="2" xfId="0" applyFon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2" fillId="10" borderId="1" xfId="0" applyFont="1" applyFill="1" applyBorder="1" applyAlignment="1">
      <alignment horizontal="center" vertical="center"/>
    </xf>
    <xf numFmtId="0" fontId="0" fillId="0" borderId="0" xfId="0" applyAlignment="1">
      <alignment horizontal="center" vertical="center"/>
    </xf>
    <xf numFmtId="0" fontId="0" fillId="7" borderId="2" xfId="0" applyFill="1" applyBorder="1" applyAlignment="1">
      <alignment vertical="center" wrapText="1"/>
    </xf>
    <xf numFmtId="0" fontId="0" fillId="0" borderId="2" xfId="0" applyBorder="1" applyAlignment="1">
      <alignment vertical="center" wrapText="1"/>
    </xf>
    <xf numFmtId="0" fontId="0" fillId="10" borderId="1" xfId="0" applyFont="1" applyFill="1" applyBorder="1" applyAlignment="1">
      <alignment wrapText="1"/>
    </xf>
    <xf numFmtId="0" fontId="0" fillId="0" borderId="1" xfId="0" applyFill="1" applyBorder="1" applyAlignment="1">
      <alignment horizontal="left" wrapText="1"/>
    </xf>
    <xf numFmtId="0" fontId="3" fillId="0" borderId="1" xfId="0" applyFont="1" applyFill="1" applyBorder="1" applyAlignment="1">
      <alignment horizontal="center" vertical="center" wrapText="1"/>
    </xf>
    <xf numFmtId="0" fontId="0" fillId="10" borderId="1" xfId="0" applyFill="1" applyBorder="1" applyAlignment="1">
      <alignment wrapText="1"/>
    </xf>
    <xf numFmtId="0" fontId="0" fillId="0" borderId="1" xfId="0" applyFill="1" applyBorder="1" applyAlignment="1">
      <alignment wrapText="1"/>
    </xf>
    <xf numFmtId="44" fontId="0" fillId="0" borderId="1" xfId="3" applyFont="1" applyBorder="1"/>
    <xf numFmtId="44" fontId="2" fillId="10" borderId="1" xfId="0" applyNumberFormat="1" applyFont="1" applyFill="1" applyBorder="1" applyAlignment="1">
      <alignment wrapText="1"/>
    </xf>
    <xf numFmtId="44" fontId="0" fillId="0" borderId="1" xfId="3" applyFont="1" applyFill="1" applyBorder="1" applyAlignment="1">
      <alignment horizontal="left" wrapText="1"/>
    </xf>
    <xf numFmtId="0" fontId="13" fillId="11" borderId="0" xfId="0" applyFont="1" applyFill="1" applyBorder="1" applyAlignment="1">
      <alignment horizontal="center" vertical="center" wrapText="1"/>
    </xf>
    <xf numFmtId="0" fontId="0" fillId="0" borderId="1" xfId="0" applyFill="1" applyBorder="1"/>
    <xf numFmtId="0" fontId="8" fillId="2" borderId="0"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right" wrapText="1"/>
    </xf>
    <xf numFmtId="0" fontId="2" fillId="0" borderId="1" xfId="0" applyFont="1" applyFill="1" applyBorder="1"/>
    <xf numFmtId="0" fontId="2" fillId="0" borderId="1" xfId="0" applyFont="1" applyFill="1" applyBorder="1" applyAlignment="1">
      <alignment wrapText="1"/>
    </xf>
    <xf numFmtId="9" fontId="0" fillId="0" borderId="1" xfId="4" applyFont="1" applyBorder="1"/>
    <xf numFmtId="0" fontId="13" fillId="11" borderId="0" xfId="0" applyFont="1" applyFill="1" applyBorder="1" applyAlignment="1">
      <alignment horizontal="center" vertical="center" wrapText="1"/>
    </xf>
    <xf numFmtId="0" fontId="13" fillId="11" borderId="0" xfId="0" applyFont="1" applyFill="1" applyBorder="1" applyAlignment="1">
      <alignment horizontal="center" vertical="center" wrapText="1"/>
    </xf>
    <xf numFmtId="44" fontId="0" fillId="0" borderId="0" xfId="3" applyFont="1"/>
    <xf numFmtId="44" fontId="0" fillId="0" borderId="1" xfId="0" applyNumberFormat="1" applyBorder="1"/>
    <xf numFmtId="44" fontId="13" fillId="11" borderId="0" xfId="3" applyFont="1" applyFill="1" applyBorder="1" applyAlignment="1">
      <alignment horizontal="center" vertical="center" wrapText="1"/>
    </xf>
    <xf numFmtId="44" fontId="12" fillId="3" borderId="0" xfId="3" applyFont="1" applyFill="1" applyAlignment="1"/>
    <xf numFmtId="44" fontId="0" fillId="3" borderId="0" xfId="3" applyFont="1" applyFill="1"/>
    <xf numFmtId="44" fontId="1" fillId="3" borderId="0" xfId="3" applyFont="1" applyFill="1" applyAlignment="1"/>
    <xf numFmtId="44" fontId="7" fillId="5" borderId="2" xfId="3" applyFont="1" applyFill="1" applyBorder="1"/>
    <xf numFmtId="44" fontId="0" fillId="0" borderId="1" xfId="3" applyFont="1" applyFill="1" applyBorder="1"/>
    <xf numFmtId="10" fontId="0" fillId="0" borderId="1" xfId="0" applyNumberFormat="1" applyBorder="1" applyAlignment="1">
      <alignment wrapText="1"/>
    </xf>
    <xf numFmtId="9" fontId="0" fillId="0" borderId="1" xfId="4" applyFont="1" applyFill="1" applyBorder="1" applyAlignment="1">
      <alignment wrapText="1"/>
    </xf>
    <xf numFmtId="0" fontId="13" fillId="11" borderId="0" xfId="0" applyFont="1" applyFill="1" applyBorder="1" applyAlignment="1">
      <alignment horizontal="center" vertical="center" wrapText="1"/>
    </xf>
    <xf numFmtId="0" fontId="16" fillId="20" borderId="18" xfId="0" applyFont="1" applyFill="1" applyBorder="1" applyAlignment="1">
      <alignment horizontal="center"/>
    </xf>
    <xf numFmtId="0" fontId="0" fillId="6" borderId="1" xfId="0" applyFill="1" applyBorder="1" applyAlignment="1">
      <alignment wrapText="1"/>
    </xf>
    <xf numFmtId="0" fontId="36" fillId="6" borderId="1" xfId="0" applyFont="1" applyFill="1" applyBorder="1" applyAlignment="1">
      <alignment wrapText="1"/>
    </xf>
    <xf numFmtId="4" fontId="2" fillId="6" borderId="1" xfId="0" applyNumberFormat="1" applyFont="1" applyFill="1" applyBorder="1"/>
    <xf numFmtId="10" fontId="36" fillId="26" borderId="1" xfId="0" applyNumberFormat="1" applyFont="1" applyFill="1" applyBorder="1" applyAlignment="1">
      <alignment horizontal="left" vertical="center" wrapText="1"/>
    </xf>
    <xf numFmtId="0" fontId="31" fillId="26" borderId="1" xfId="0" applyFont="1" applyFill="1" applyBorder="1"/>
    <xf numFmtId="0" fontId="37" fillId="26" borderId="1" xfId="0" applyFont="1" applyFill="1" applyBorder="1" applyAlignment="1">
      <alignment wrapText="1"/>
    </xf>
    <xf numFmtId="0" fontId="37" fillId="26" borderId="1" xfId="0" applyFont="1" applyFill="1" applyBorder="1" applyAlignment="1">
      <alignment horizontal="center" vertical="center" wrapText="1"/>
    </xf>
    <xf numFmtId="0" fontId="2" fillId="26" borderId="1" xfId="0" applyFont="1" applyFill="1" applyBorder="1"/>
    <xf numFmtId="0" fontId="2" fillId="26" borderId="1" xfId="0" applyFont="1" applyFill="1" applyBorder="1" applyAlignment="1">
      <alignment wrapText="1"/>
    </xf>
    <xf numFmtId="9" fontId="37" fillId="26" borderId="1" xfId="4" applyNumberFormat="1" applyFont="1" applyFill="1" applyBorder="1" applyAlignment="1">
      <alignment horizontal="left" vertical="center" wrapText="1"/>
    </xf>
    <xf numFmtId="0" fontId="0" fillId="26" borderId="1" xfId="0" applyFill="1" applyBorder="1"/>
    <xf numFmtId="0" fontId="37" fillId="26" borderId="1" xfId="0" applyFont="1" applyFill="1" applyBorder="1" applyAlignment="1">
      <alignment horizontal="left" vertical="center" wrapText="1"/>
    </xf>
    <xf numFmtId="0" fontId="37" fillId="26" borderId="1" xfId="0" applyFont="1" applyFill="1" applyBorder="1" applyAlignment="1">
      <alignment horizontal="left" vertical="top" wrapText="1"/>
    </xf>
    <xf numFmtId="0" fontId="19" fillId="26" borderId="1" xfId="0" applyFont="1" applyFill="1" applyBorder="1"/>
    <xf numFmtId="0" fontId="37" fillId="26" borderId="1" xfId="0" applyFont="1" applyFill="1" applyBorder="1" applyAlignment="1">
      <alignment vertical="center" wrapText="1"/>
    </xf>
    <xf numFmtId="0" fontId="36" fillId="26" borderId="1" xfId="0" applyFont="1" applyFill="1" applyBorder="1" applyAlignment="1">
      <alignment wrapText="1"/>
    </xf>
    <xf numFmtId="0" fontId="37" fillId="26" borderId="1" xfId="0" applyFont="1" applyFill="1" applyBorder="1" applyAlignment="1">
      <alignment vertical="top" wrapText="1"/>
    </xf>
    <xf numFmtId="0" fontId="37" fillId="26" borderId="1" xfId="0" applyFont="1" applyFill="1" applyBorder="1" applyAlignment="1">
      <alignment horizontal="left" wrapText="1"/>
    </xf>
    <xf numFmtId="4" fontId="19" fillId="6" borderId="1" xfId="0" applyNumberFormat="1" applyFont="1" applyFill="1" applyBorder="1"/>
    <xf numFmtId="0" fontId="16" fillId="20" borderId="0" xfId="0" applyFont="1" applyFill="1" applyBorder="1" applyAlignment="1">
      <alignment horizontal="center" wrapText="1"/>
    </xf>
    <xf numFmtId="0" fontId="6" fillId="27" borderId="12" xfId="0" applyFont="1" applyFill="1" applyBorder="1" applyAlignment="1">
      <alignment horizontal="center" vertical="center" wrapText="1"/>
    </xf>
    <xf numFmtId="0" fontId="7" fillId="28" borderId="2" xfId="0" applyFont="1" applyFill="1" applyBorder="1" applyAlignment="1">
      <alignment wrapText="1"/>
    </xf>
    <xf numFmtId="0" fontId="13" fillId="11" borderId="0" xfId="0" applyFont="1" applyFill="1" applyBorder="1" applyAlignment="1">
      <alignment horizontal="center" vertical="center" wrapText="1"/>
    </xf>
    <xf numFmtId="0" fontId="0" fillId="0" borderId="1" xfId="4" applyNumberFormat="1" applyFont="1" applyFill="1" applyBorder="1" applyAlignment="1">
      <alignment wrapText="1"/>
    </xf>
    <xf numFmtId="0" fontId="13" fillId="11" borderId="0" xfId="0"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0" fontId="12" fillId="3" borderId="0" xfId="0" applyNumberFormat="1" applyFont="1" applyFill="1" applyAlignment="1"/>
    <xf numFmtId="0" fontId="0" fillId="3" borderId="0" xfId="0" applyNumberFormat="1" applyFill="1"/>
    <xf numFmtId="0" fontId="1" fillId="3" borderId="0" xfId="0" applyNumberFormat="1" applyFont="1" applyFill="1" applyAlignment="1"/>
    <xf numFmtId="0" fontId="14" fillId="6" borderId="2" xfId="0" applyNumberFormat="1" applyFont="1" applyFill="1" applyBorder="1" applyAlignment="1">
      <alignment wrapText="1"/>
    </xf>
    <xf numFmtId="0" fontId="0" fillId="0" borderId="1" xfId="0" applyNumberFormat="1" applyBorder="1"/>
    <xf numFmtId="0" fontId="0" fillId="0" borderId="0" xfId="0" applyNumberFormat="1"/>
    <xf numFmtId="0" fontId="7" fillId="5" borderId="2" xfId="3" applyNumberFormat="1" applyFont="1" applyFill="1" applyBorder="1"/>
    <xf numFmtId="44" fontId="0" fillId="0" borderId="1" xfId="3" applyFont="1" applyFill="1" applyBorder="1" applyAlignment="1">
      <alignment wrapText="1"/>
    </xf>
    <xf numFmtId="0" fontId="7" fillId="5" borderId="2" xfId="0" applyNumberFormat="1" applyFont="1" applyFill="1" applyBorder="1" applyAlignment="1">
      <alignment wrapText="1"/>
    </xf>
    <xf numFmtId="0" fontId="16" fillId="20" borderId="18" xfId="0" applyNumberFormat="1" applyFont="1" applyFill="1" applyBorder="1" applyAlignment="1">
      <alignment horizontal="center"/>
    </xf>
    <xf numFmtId="0" fontId="7" fillId="28" borderId="2" xfId="0" applyNumberFormat="1" applyFont="1" applyFill="1" applyBorder="1" applyAlignment="1">
      <alignment wrapText="1"/>
    </xf>
    <xf numFmtId="0" fontId="6" fillId="8" borderId="2" xfId="0" applyNumberFormat="1" applyFont="1" applyFill="1" applyBorder="1" applyAlignment="1">
      <alignment horizontal="center" vertical="center" wrapText="1"/>
    </xf>
    <xf numFmtId="0" fontId="6" fillId="9" borderId="2" xfId="0" applyNumberFormat="1" applyFont="1" applyFill="1" applyBorder="1" applyAlignment="1">
      <alignment horizontal="center" vertical="center" wrapText="1"/>
    </xf>
    <xf numFmtId="44" fontId="7" fillId="5" borderId="1" xfId="3" applyFont="1" applyFill="1" applyBorder="1" applyAlignment="1">
      <alignment wrapText="1"/>
    </xf>
    <xf numFmtId="0" fontId="13" fillId="11" borderId="0" xfId="0" applyFont="1" applyFill="1" applyBorder="1" applyAlignment="1">
      <alignment horizontal="center" vertical="center" wrapText="1"/>
    </xf>
    <xf numFmtId="0" fontId="14" fillId="5" borderId="2" xfId="0" applyNumberFormat="1" applyFont="1" applyFill="1" applyBorder="1" applyAlignment="1">
      <alignment wrapText="1"/>
    </xf>
    <xf numFmtId="0" fontId="15" fillId="6" borderId="2" xfId="0" applyFont="1" applyFill="1" applyBorder="1" applyAlignment="1"/>
    <xf numFmtId="44" fontId="15" fillId="5" borderId="2" xfId="3" applyFont="1" applyFill="1" applyBorder="1"/>
    <xf numFmtId="0" fontId="0" fillId="28" borderId="1" xfId="0" applyFill="1" applyBorder="1"/>
    <xf numFmtId="0" fontId="0" fillId="0" borderId="1" xfId="0" applyFont="1" applyFill="1" applyBorder="1" applyAlignment="1">
      <alignment wrapText="1"/>
    </xf>
    <xf numFmtId="0" fontId="0" fillId="0" borderId="1" xfId="0" applyFont="1" applyFill="1" applyBorder="1"/>
    <xf numFmtId="0" fontId="0" fillId="10" borderId="1" xfId="0" applyFont="1" applyFill="1" applyBorder="1"/>
    <xf numFmtId="0" fontId="0" fillId="0" borderId="1" xfId="0" applyFont="1" applyBorder="1"/>
    <xf numFmtId="0" fontId="0" fillId="10" borderId="1" xfId="0" applyFont="1" applyFill="1" applyBorder="1" applyAlignment="1">
      <alignment horizontal="left" wrapText="1"/>
    </xf>
    <xf numFmtId="0" fontId="0" fillId="4" borderId="1" xfId="0" applyFill="1" applyBorder="1" applyAlignment="1">
      <alignment wrapText="1"/>
    </xf>
    <xf numFmtId="44" fontId="0" fillId="10" borderId="1" xfId="0" applyNumberFormat="1" applyFill="1" applyBorder="1"/>
    <xf numFmtId="9" fontId="2" fillId="7" borderId="1" xfId="0" applyNumberFormat="1" applyFont="1" applyFill="1" applyBorder="1" applyAlignment="1">
      <alignment wrapText="1"/>
    </xf>
    <xf numFmtId="0" fontId="38" fillId="25" borderId="1" xfId="0" applyFont="1" applyFill="1" applyBorder="1"/>
    <xf numFmtId="2" fontId="0" fillId="0" borderId="1" xfId="4" applyNumberFormat="1" applyFont="1" applyBorder="1"/>
    <xf numFmtId="2" fontId="0" fillId="0" borderId="1" xfId="0" applyNumberFormat="1" applyBorder="1"/>
    <xf numFmtId="0" fontId="0" fillId="0" borderId="1" xfId="4" applyNumberFormat="1" applyFont="1" applyFill="1" applyBorder="1" applyAlignment="1">
      <alignment horizontal="center" vertical="center" wrapText="1"/>
    </xf>
    <xf numFmtId="0" fontId="10" fillId="18" borderId="24" xfId="0" applyFont="1" applyFill="1" applyBorder="1" applyAlignment="1">
      <alignment vertical="center" wrapText="1"/>
    </xf>
    <xf numFmtId="0" fontId="6" fillId="9" borderId="16"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1" xfId="0" applyBorder="1" applyAlignment="1">
      <alignment vertical="top" wrapText="1"/>
    </xf>
    <xf numFmtId="0" fontId="0" fillId="0" borderId="1" xfId="0" applyFont="1" applyFill="1" applyBorder="1" applyAlignment="1">
      <alignment vertical="top" wrapText="1"/>
    </xf>
    <xf numFmtId="0" fontId="0" fillId="0" borderId="1" xfId="0" applyNumberFormat="1" applyBorder="1" applyAlignment="1">
      <alignment horizontal="center" vertical="center"/>
    </xf>
    <xf numFmtId="0" fontId="0" fillId="0" borderId="1" xfId="4" applyNumberFormat="1" applyFont="1" applyFill="1" applyBorder="1" applyAlignment="1"/>
    <xf numFmtId="44" fontId="0" fillId="0" borderId="1" xfId="4" applyNumberFormat="1" applyFont="1" applyFill="1" applyBorder="1" applyAlignment="1">
      <alignment wrapText="1"/>
    </xf>
    <xf numFmtId="10" fontId="0" fillId="0" borderId="1" xfId="0" applyNumberFormat="1" applyBorder="1"/>
    <xf numFmtId="0" fontId="0" fillId="0" borderId="1" xfId="0" applyBorder="1" applyAlignment="1">
      <alignment horizontal="center" vertical="center" wrapText="1"/>
    </xf>
    <xf numFmtId="0" fontId="0" fillId="29" borderId="1" xfId="0" applyFill="1" applyBorder="1" applyAlignment="1">
      <alignment vertical="top" wrapText="1"/>
    </xf>
    <xf numFmtId="0" fontId="0" fillId="29" borderId="1" xfId="0" applyFont="1" applyFill="1" applyBorder="1" applyAlignment="1">
      <alignment horizontal="left" vertical="top" wrapText="1"/>
    </xf>
    <xf numFmtId="0" fontId="0" fillId="29" borderId="1" xfId="0" applyFont="1" applyFill="1" applyBorder="1" applyAlignment="1">
      <alignment vertical="top" wrapText="1"/>
    </xf>
    <xf numFmtId="44" fontId="0" fillId="29" borderId="1" xfId="3" applyFont="1" applyFill="1" applyBorder="1"/>
    <xf numFmtId="0" fontId="12" fillId="3" borderId="0" xfId="0" applyNumberFormat="1" applyFont="1" applyFill="1" applyAlignment="1">
      <alignment horizontal="center" vertical="center"/>
    </xf>
    <xf numFmtId="0" fontId="0" fillId="3" borderId="0" xfId="0" applyNumberFormat="1" applyFill="1" applyAlignment="1">
      <alignment horizontal="center" vertical="center"/>
    </xf>
    <xf numFmtId="0" fontId="1" fillId="3" borderId="0" xfId="0" applyNumberFormat="1" applyFont="1" applyFill="1" applyAlignment="1">
      <alignment horizontal="center" vertical="center"/>
    </xf>
    <xf numFmtId="0" fontId="14" fillId="6" borderId="2"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0" xfId="0" applyNumberFormat="1" applyAlignment="1">
      <alignment horizontal="center" vertical="center"/>
    </xf>
    <xf numFmtId="0" fontId="11" fillId="3" borderId="0" xfId="0" applyFont="1" applyFill="1" applyAlignment="1">
      <alignment horizontal="center"/>
    </xf>
    <xf numFmtId="0" fontId="4" fillId="11" borderId="0"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6" fillId="17" borderId="17" xfId="0" applyFont="1" applyFill="1" applyBorder="1" applyAlignment="1">
      <alignment horizontal="center" wrapText="1"/>
    </xf>
    <xf numFmtId="0" fontId="16" fillId="17" borderId="18" xfId="0" applyFont="1" applyFill="1" applyBorder="1" applyAlignment="1">
      <alignment horizontal="center" wrapText="1"/>
    </xf>
    <xf numFmtId="0" fontId="16" fillId="17" borderId="1" xfId="0" applyFont="1" applyFill="1" applyBorder="1" applyAlignment="1">
      <alignment horizontal="center" wrapText="1"/>
    </xf>
    <xf numFmtId="0" fontId="16" fillId="20" borderId="17" xfId="0" applyFont="1" applyFill="1" applyBorder="1" applyAlignment="1">
      <alignment horizontal="center"/>
    </xf>
    <xf numFmtId="0" fontId="16" fillId="20" borderId="18" xfId="0" applyFont="1" applyFill="1" applyBorder="1" applyAlignment="1">
      <alignment horizontal="center"/>
    </xf>
    <xf numFmtId="0" fontId="16" fillId="20" borderId="13" xfId="0" applyFont="1" applyFill="1" applyBorder="1" applyAlignment="1">
      <alignment horizontal="center"/>
    </xf>
    <xf numFmtId="0" fontId="16" fillId="17" borderId="13" xfId="0" applyFont="1" applyFill="1" applyBorder="1" applyAlignment="1">
      <alignment horizontal="center" wrapText="1"/>
    </xf>
    <xf numFmtId="0" fontId="16" fillId="20" borderId="17" xfId="0" applyFont="1" applyFill="1" applyBorder="1" applyAlignment="1">
      <alignment horizontal="center" wrapText="1"/>
    </xf>
    <xf numFmtId="0" fontId="16" fillId="20" borderId="18" xfId="0" applyFont="1" applyFill="1" applyBorder="1" applyAlignment="1">
      <alignment horizontal="center" wrapText="1"/>
    </xf>
    <xf numFmtId="0" fontId="16" fillId="17" borderId="17" xfId="0" applyFont="1" applyFill="1" applyBorder="1" applyAlignment="1">
      <alignment horizontal="center"/>
    </xf>
    <xf numFmtId="0" fontId="16" fillId="17" borderId="18" xfId="0" applyFont="1" applyFill="1" applyBorder="1" applyAlignment="1">
      <alignment horizontal="center"/>
    </xf>
    <xf numFmtId="0" fontId="16" fillId="17" borderId="13" xfId="0" applyFont="1" applyFill="1" applyBorder="1" applyAlignment="1">
      <alignment horizontal="center"/>
    </xf>
    <xf numFmtId="0" fontId="15" fillId="20" borderId="19" xfId="0" applyFont="1" applyFill="1" applyBorder="1" applyAlignment="1">
      <alignment horizontal="center" wrapText="1"/>
    </xf>
    <xf numFmtId="0" fontId="15" fillId="20" borderId="20" xfId="0" applyFont="1" applyFill="1" applyBorder="1" applyAlignment="1">
      <alignment horizontal="center" wrapText="1"/>
    </xf>
    <xf numFmtId="0" fontId="15" fillId="20" borderId="21" xfId="0" applyFont="1" applyFill="1" applyBorder="1" applyAlignment="1">
      <alignment horizontal="center" wrapText="1"/>
    </xf>
    <xf numFmtId="0" fontId="16" fillId="20" borderId="1" xfId="0" applyFont="1" applyFill="1" applyBorder="1" applyAlignment="1">
      <alignment horizontal="center"/>
    </xf>
    <xf numFmtId="0" fontId="16" fillId="20" borderId="13" xfId="0" applyFont="1" applyFill="1" applyBorder="1" applyAlignment="1">
      <alignment horizontal="center" wrapText="1"/>
    </xf>
    <xf numFmtId="0" fontId="30" fillId="3" borderId="0" xfId="0" applyFont="1" applyFill="1" applyAlignment="1">
      <alignment horizontal="center"/>
    </xf>
    <xf numFmtId="0" fontId="12" fillId="3" borderId="0" xfId="0" applyFont="1" applyFill="1" applyAlignment="1">
      <alignment horizontal="center"/>
    </xf>
    <xf numFmtId="0" fontId="26" fillId="3" borderId="0" xfId="0" applyFont="1" applyFill="1" applyAlignment="1">
      <alignment horizontal="center"/>
    </xf>
    <xf numFmtId="0" fontId="27" fillId="11" borderId="0" xfId="0" applyFont="1" applyFill="1" applyBorder="1" applyAlignment="1">
      <alignment horizontal="center" vertical="center" wrapText="1"/>
    </xf>
  </cellXfs>
  <cellStyles count="5">
    <cellStyle name="Moneda" xfId="3" builtinId="4"/>
    <cellStyle name="Normal" xfId="0" builtinId="0"/>
    <cellStyle name="Normal 2 2" xfId="2"/>
    <cellStyle name="Normal_141008Reportes Cuadros Institucionales-sectorialesADV" xfId="1"/>
    <cellStyle name="Porcentaje" xfId="4" builtinId="5"/>
  </cellStyles>
  <dxfs count="0"/>
  <tableStyles count="0" defaultTableStyle="TableStyleMedium2" defaultPivotStyle="PivotStyleLight16"/>
  <colors>
    <mruColors>
      <color rgb="FFFFFF66"/>
      <color rgb="FF009900"/>
      <color rgb="FFFF0066"/>
      <color rgb="FFEB700B"/>
      <color rgb="FF5F9127"/>
      <color rgb="FF7CBF33"/>
      <color rgb="FF2F4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oneCellAnchor>
    <xdr:from>
      <xdr:col>0</xdr:col>
      <xdr:colOff>161925</xdr:colOff>
      <xdr:row>0</xdr:row>
      <xdr:rowOff>171450</xdr:rowOff>
    </xdr:from>
    <xdr:ext cx="1362075" cy="962025"/>
    <xdr:pic>
      <xdr:nvPicPr>
        <xdr:cNvPr id="3" name="image1.png" descr="http://kevic-invent.com/apaseoelgrande/images/Escudo.png">
          <a:extLst>
            <a:ext uri="{FF2B5EF4-FFF2-40B4-BE49-F238E27FC236}">
              <a16:creationId xmlns:a16="http://schemas.microsoft.com/office/drawing/2014/main" xmlns="" id="{CEF58161-2BCD-479C-A6A8-3E63E2301EE8}"/>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oneCellAnchor>
    <xdr:from>
      <xdr:col>0</xdr:col>
      <xdr:colOff>161925</xdr:colOff>
      <xdr:row>0</xdr:row>
      <xdr:rowOff>171450</xdr:rowOff>
    </xdr:from>
    <xdr:ext cx="1362075" cy="962025"/>
    <xdr:pic>
      <xdr:nvPicPr>
        <xdr:cNvPr id="4" name="image1.png" descr="http://kevic-invent.com/apaseoelgrande/images/Escudo.png">
          <a:extLst>
            <a:ext uri="{FF2B5EF4-FFF2-40B4-BE49-F238E27FC236}">
              <a16:creationId xmlns:a16="http://schemas.microsoft.com/office/drawing/2014/main" xmlns="" id="{3209A6D3-41AD-4A6D-98D1-C8C51F41E9F2}"/>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
  <sheetViews>
    <sheetView zoomScale="80" zoomScaleNormal="80" workbookViewId="0">
      <selection activeCell="K7" sqref="K7"/>
    </sheetView>
  </sheetViews>
  <sheetFormatPr baseColWidth="10" defaultRowHeight="15"/>
  <cols>
    <col min="1" max="1" width="5.7109375" customWidth="1"/>
    <col min="2" max="2" width="14.140625" customWidth="1"/>
    <col min="3" max="3" width="7.7109375" customWidth="1"/>
    <col min="4" max="4" width="17" customWidth="1"/>
    <col min="5" max="5" width="17.140625" customWidth="1"/>
    <col min="6" max="6" width="5.85546875" customWidth="1"/>
    <col min="7" max="7" width="14.140625" customWidth="1"/>
    <col min="8" max="8" width="7.42578125" customWidth="1"/>
    <col min="9" max="9" width="20.28515625" customWidth="1"/>
    <col min="10" max="10" width="12.28515625" customWidth="1"/>
    <col min="11" max="11" width="18.28515625" customWidth="1"/>
    <col min="12" max="12" width="11.42578125" style="90"/>
    <col min="13" max="13" width="19.140625" customWidth="1"/>
    <col min="14" max="14" width="10.42578125" customWidth="1"/>
    <col min="15" max="15" width="25.85546875" customWidth="1"/>
    <col min="16" max="16" width="20.7109375" customWidth="1"/>
    <col min="17" max="17" width="14" customWidth="1"/>
    <col min="18" max="18" width="18" customWidth="1"/>
    <col min="19" max="19" width="17.5703125" customWidth="1"/>
    <col min="20" max="20" width="18.42578125" customWidth="1"/>
    <col min="26" max="26" width="13" customWidth="1"/>
  </cols>
  <sheetData>
    <row r="1" spans="1:29" ht="33.75" customHeight="1">
      <c r="A1" s="20"/>
      <c r="B1" s="20"/>
      <c r="C1" s="65" t="s">
        <v>128</v>
      </c>
      <c r="D1" s="66"/>
      <c r="E1" s="66"/>
      <c r="F1" s="66"/>
      <c r="G1" s="66"/>
      <c r="H1" s="66"/>
      <c r="I1" s="66"/>
      <c r="J1" s="66"/>
      <c r="K1" s="66"/>
      <c r="L1" s="84"/>
      <c r="M1" s="66"/>
      <c r="N1" s="66"/>
      <c r="O1" s="66"/>
      <c r="P1" s="29"/>
      <c r="Q1" s="29"/>
      <c r="R1" s="29"/>
      <c r="S1" s="28"/>
      <c r="T1" s="28"/>
      <c r="U1" s="205" t="s">
        <v>28</v>
      </c>
      <c r="V1" s="205"/>
      <c r="W1" s="205"/>
      <c r="X1" s="205"/>
      <c r="Y1" s="205"/>
      <c r="Z1" s="205"/>
      <c r="AA1" s="205"/>
      <c r="AB1" s="101"/>
      <c r="AC1" s="20"/>
    </row>
    <row r="2" spans="1:29" ht="38.25" thickBot="1">
      <c r="A2" s="20"/>
      <c r="B2" s="20"/>
      <c r="C2" s="204" t="s">
        <v>432</v>
      </c>
      <c r="D2" s="204"/>
      <c r="E2" s="204"/>
      <c r="F2" s="204"/>
      <c r="G2" s="204"/>
      <c r="H2" s="204"/>
      <c r="I2" s="204"/>
      <c r="J2" s="204"/>
      <c r="K2" s="204"/>
      <c r="L2" s="204"/>
      <c r="M2" s="204"/>
      <c r="N2" s="204"/>
      <c r="O2" s="204"/>
      <c r="P2" s="31"/>
      <c r="Q2" s="31"/>
      <c r="R2" s="31"/>
      <c r="S2" s="30"/>
      <c r="T2" s="30"/>
      <c r="U2" s="30"/>
      <c r="V2" s="30"/>
      <c r="W2" s="30"/>
      <c r="X2" s="30"/>
      <c r="Y2" s="20"/>
      <c r="Z2" s="21" t="s">
        <v>20</v>
      </c>
      <c r="AA2" s="21" t="s">
        <v>21</v>
      </c>
      <c r="AB2" s="103" t="s">
        <v>339</v>
      </c>
      <c r="AC2" s="20"/>
    </row>
    <row r="3" spans="1:29">
      <c r="A3" s="20"/>
      <c r="B3" s="20"/>
      <c r="C3" s="20"/>
      <c r="D3" s="20"/>
      <c r="E3" s="20"/>
      <c r="F3" s="20"/>
      <c r="G3" s="20"/>
      <c r="H3" s="20"/>
      <c r="I3" s="20"/>
      <c r="J3" s="20"/>
      <c r="K3" s="20"/>
      <c r="L3" s="85"/>
      <c r="M3" s="20"/>
      <c r="N3" s="20"/>
      <c r="O3" s="20"/>
      <c r="P3" s="20"/>
      <c r="Q3" s="20"/>
      <c r="R3" s="20"/>
      <c r="S3" s="20"/>
      <c r="T3" s="20"/>
      <c r="U3" s="20"/>
      <c r="V3" s="20"/>
      <c r="W3" s="20"/>
      <c r="X3" s="20"/>
      <c r="Y3" s="20"/>
      <c r="Z3" s="22" t="s">
        <v>22</v>
      </c>
      <c r="AA3" s="23" t="s">
        <v>23</v>
      </c>
      <c r="AB3" s="104" t="s">
        <v>340</v>
      </c>
      <c r="AC3" s="20"/>
    </row>
    <row r="4" spans="1:29" ht="16.5" thickBot="1">
      <c r="A4" s="20"/>
      <c r="B4" s="20"/>
      <c r="C4" s="203" t="s">
        <v>36</v>
      </c>
      <c r="D4" s="203"/>
      <c r="E4" s="203"/>
      <c r="F4" s="203"/>
      <c r="G4" s="203"/>
      <c r="H4" s="203"/>
      <c r="I4" s="203"/>
      <c r="J4" s="203"/>
      <c r="K4" s="203"/>
      <c r="L4" s="203"/>
      <c r="M4" s="203"/>
      <c r="N4" s="203"/>
      <c r="O4" s="203"/>
      <c r="P4" s="20"/>
      <c r="Q4" s="20"/>
      <c r="R4" s="20"/>
      <c r="S4" s="20"/>
      <c r="T4" s="20"/>
      <c r="U4" s="20"/>
      <c r="V4" s="20"/>
      <c r="W4" s="20"/>
      <c r="X4" s="20"/>
      <c r="Y4" s="20"/>
      <c r="Z4" s="24" t="s">
        <v>24</v>
      </c>
      <c r="AA4" s="25" t="s">
        <v>25</v>
      </c>
      <c r="AB4" s="104" t="s">
        <v>341</v>
      </c>
      <c r="AC4" s="20"/>
    </row>
    <row r="5" spans="1:29" ht="15.75" thickBot="1">
      <c r="A5" s="20"/>
      <c r="B5" s="20"/>
      <c r="C5" s="20"/>
      <c r="D5" s="20"/>
      <c r="E5" s="20"/>
      <c r="F5" s="20"/>
      <c r="G5" s="20"/>
      <c r="H5" s="20"/>
      <c r="I5" s="20"/>
      <c r="J5" s="20"/>
      <c r="K5" s="20"/>
      <c r="L5" s="85"/>
      <c r="M5" s="20"/>
      <c r="N5" s="20"/>
      <c r="O5" s="20"/>
      <c r="P5" s="20"/>
      <c r="Q5" s="20"/>
      <c r="R5" s="20"/>
      <c r="S5" s="20"/>
      <c r="T5" s="20"/>
      <c r="U5" s="20"/>
      <c r="V5" s="20"/>
      <c r="W5" s="20"/>
      <c r="X5" s="20"/>
      <c r="Y5" s="20"/>
      <c r="Z5" s="26" t="s">
        <v>26</v>
      </c>
      <c r="AA5" s="27">
        <v>100</v>
      </c>
      <c r="AB5" s="104" t="s">
        <v>342</v>
      </c>
      <c r="AC5" s="20"/>
    </row>
    <row r="6" spans="1:29" ht="90" customHeight="1">
      <c r="A6" s="1" t="s">
        <v>0</v>
      </c>
      <c r="B6" s="5" t="s">
        <v>6</v>
      </c>
      <c r="C6" s="3" t="s">
        <v>1</v>
      </c>
      <c r="D6" s="2" t="s">
        <v>8</v>
      </c>
      <c r="E6" s="5" t="s">
        <v>129</v>
      </c>
      <c r="F6" s="6" t="s">
        <v>18</v>
      </c>
      <c r="G6" s="6" t="s">
        <v>2</v>
      </c>
      <c r="H6" s="4" t="s">
        <v>1</v>
      </c>
      <c r="I6" s="8" t="s">
        <v>3</v>
      </c>
      <c r="J6" s="6" t="s">
        <v>29</v>
      </c>
      <c r="K6" s="6" t="s">
        <v>4</v>
      </c>
      <c r="L6" s="86" t="s">
        <v>1</v>
      </c>
      <c r="M6" s="8" t="s">
        <v>5</v>
      </c>
      <c r="N6" s="9" t="s">
        <v>42</v>
      </c>
      <c r="O6" s="6" t="s">
        <v>7</v>
      </c>
      <c r="P6" s="37" t="s">
        <v>30</v>
      </c>
      <c r="Q6" s="9" t="s">
        <v>1</v>
      </c>
      <c r="R6" s="3" t="s">
        <v>55</v>
      </c>
      <c r="S6" s="32" t="s">
        <v>43</v>
      </c>
      <c r="T6" s="10" t="s">
        <v>10</v>
      </c>
      <c r="U6" s="11" t="s">
        <v>11</v>
      </c>
      <c r="V6" s="12" t="s">
        <v>12</v>
      </c>
      <c r="W6" s="11" t="s">
        <v>13</v>
      </c>
      <c r="X6" s="12" t="s">
        <v>14</v>
      </c>
      <c r="Y6" s="11" t="s">
        <v>15</v>
      </c>
      <c r="Z6" s="12" t="s">
        <v>16</v>
      </c>
      <c r="AA6" s="8" t="s">
        <v>19</v>
      </c>
      <c r="AB6" s="37"/>
      <c r="AC6" s="13" t="s">
        <v>17</v>
      </c>
    </row>
    <row r="7" spans="1:29" ht="118.5" customHeight="1">
      <c r="A7" s="19">
        <v>1</v>
      </c>
      <c r="B7" s="19" t="s">
        <v>299</v>
      </c>
      <c r="C7" s="19">
        <v>1</v>
      </c>
      <c r="D7" s="91" t="s">
        <v>285</v>
      </c>
      <c r="E7" s="78" t="s">
        <v>286</v>
      </c>
      <c r="F7" s="106">
        <v>116</v>
      </c>
      <c r="G7" s="94" t="s">
        <v>335</v>
      </c>
      <c r="H7" s="19" t="s">
        <v>287</v>
      </c>
      <c r="I7" s="78" t="s">
        <v>403</v>
      </c>
      <c r="J7" s="97" t="s">
        <v>332</v>
      </c>
      <c r="K7" s="78" t="s">
        <v>288</v>
      </c>
      <c r="L7" s="87">
        <v>1</v>
      </c>
      <c r="M7" s="78" t="s">
        <v>302</v>
      </c>
      <c r="N7" s="35" t="s">
        <v>300</v>
      </c>
      <c r="O7" s="36" t="s">
        <v>289</v>
      </c>
      <c r="P7" s="36" t="s">
        <v>328</v>
      </c>
      <c r="Q7" s="19"/>
      <c r="R7" s="78" t="s">
        <v>425</v>
      </c>
      <c r="S7" s="78" t="s">
        <v>291</v>
      </c>
      <c r="T7" s="78" t="s">
        <v>290</v>
      </c>
      <c r="U7" s="19">
        <v>750</v>
      </c>
      <c r="V7" s="19">
        <v>750</v>
      </c>
      <c r="W7" s="19">
        <v>750</v>
      </c>
      <c r="X7" s="19">
        <v>750</v>
      </c>
      <c r="Y7" s="19">
        <v>750</v>
      </c>
      <c r="Z7" s="19">
        <f>+X7/V7*100</f>
        <v>100</v>
      </c>
      <c r="AA7" s="177"/>
      <c r="AB7" s="177"/>
      <c r="AC7" s="14"/>
    </row>
    <row r="8" spans="1:29" ht="90" customHeight="1">
      <c r="A8" s="19">
        <v>1</v>
      </c>
      <c r="B8" s="19" t="s">
        <v>299</v>
      </c>
      <c r="C8" s="19">
        <v>1</v>
      </c>
      <c r="D8" s="91" t="s">
        <v>285</v>
      </c>
      <c r="E8" s="78" t="s">
        <v>307</v>
      </c>
      <c r="F8" s="82">
        <v>116</v>
      </c>
      <c r="G8" s="80" t="s">
        <v>335</v>
      </c>
      <c r="H8" s="19" t="s">
        <v>287</v>
      </c>
      <c r="I8" s="78" t="s">
        <v>403</v>
      </c>
      <c r="J8" s="97" t="s">
        <v>332</v>
      </c>
      <c r="K8" s="78" t="s">
        <v>288</v>
      </c>
      <c r="L8" s="87">
        <v>1</v>
      </c>
      <c r="M8" s="36" t="s">
        <v>305</v>
      </c>
      <c r="N8" s="35" t="s">
        <v>303</v>
      </c>
      <c r="O8" s="83" t="s">
        <v>306</v>
      </c>
      <c r="P8" s="36" t="s">
        <v>408</v>
      </c>
      <c r="Q8" s="19"/>
      <c r="R8" s="78" t="s">
        <v>311</v>
      </c>
      <c r="S8" s="78" t="s">
        <v>313</v>
      </c>
      <c r="T8" s="78" t="s">
        <v>314</v>
      </c>
      <c r="U8" s="19">
        <v>0</v>
      </c>
      <c r="V8" s="19">
        <v>750</v>
      </c>
      <c r="W8" s="19">
        <v>750</v>
      </c>
      <c r="X8" s="19">
        <v>750</v>
      </c>
      <c r="Y8" s="19">
        <v>750</v>
      </c>
      <c r="Z8" s="19">
        <f t="shared" ref="Z8:Z13" si="0">+X8/V8*100</f>
        <v>100</v>
      </c>
      <c r="AA8" s="177"/>
      <c r="AB8" s="177"/>
      <c r="AC8" s="14"/>
    </row>
    <row r="9" spans="1:29" ht="114.75" customHeight="1">
      <c r="A9" s="19">
        <v>1</v>
      </c>
      <c r="B9" s="19" t="s">
        <v>299</v>
      </c>
      <c r="C9" s="19">
        <v>1</v>
      </c>
      <c r="D9" s="91" t="s">
        <v>285</v>
      </c>
      <c r="E9" s="78" t="s">
        <v>308</v>
      </c>
      <c r="F9" s="82">
        <v>116</v>
      </c>
      <c r="G9" s="80" t="s">
        <v>335</v>
      </c>
      <c r="H9" s="19" t="s">
        <v>287</v>
      </c>
      <c r="I9" s="78" t="s">
        <v>403</v>
      </c>
      <c r="J9" s="97" t="s">
        <v>332</v>
      </c>
      <c r="K9" s="78" t="s">
        <v>288</v>
      </c>
      <c r="L9" s="87">
        <v>1</v>
      </c>
      <c r="M9" s="36" t="s">
        <v>404</v>
      </c>
      <c r="N9" s="35" t="s">
        <v>304</v>
      </c>
      <c r="O9" s="36" t="s">
        <v>405</v>
      </c>
      <c r="P9" s="36" t="s">
        <v>406</v>
      </c>
      <c r="Q9" s="19"/>
      <c r="R9" s="78" t="s">
        <v>407</v>
      </c>
      <c r="S9" s="78" t="s">
        <v>291</v>
      </c>
      <c r="T9" s="78" t="s">
        <v>290</v>
      </c>
      <c r="U9" s="19">
        <v>750</v>
      </c>
      <c r="V9" s="19">
        <v>750</v>
      </c>
      <c r="W9" s="19">
        <v>750</v>
      </c>
      <c r="X9" s="19">
        <v>750</v>
      </c>
      <c r="Y9" s="19">
        <v>750</v>
      </c>
      <c r="Z9" s="19">
        <f t="shared" si="0"/>
        <v>100</v>
      </c>
      <c r="AA9" s="177"/>
      <c r="AB9" s="177"/>
      <c r="AC9" s="14"/>
    </row>
    <row r="10" spans="1:29" ht="242.25" customHeight="1">
      <c r="A10" s="15">
        <v>1</v>
      </c>
      <c r="B10" s="19" t="s">
        <v>299</v>
      </c>
      <c r="C10" s="15">
        <v>2</v>
      </c>
      <c r="D10" s="79" t="s">
        <v>292</v>
      </c>
      <c r="E10" s="79" t="s">
        <v>293</v>
      </c>
      <c r="F10" s="15">
        <v>119</v>
      </c>
      <c r="G10" s="17" t="s">
        <v>336</v>
      </c>
      <c r="H10" s="19" t="s">
        <v>287</v>
      </c>
      <c r="I10" s="78" t="s">
        <v>403</v>
      </c>
      <c r="J10" s="97" t="s">
        <v>332</v>
      </c>
      <c r="K10" s="78" t="s">
        <v>288</v>
      </c>
      <c r="L10" s="87">
        <v>2</v>
      </c>
      <c r="M10" s="78" t="s">
        <v>344</v>
      </c>
      <c r="N10" s="15" t="s">
        <v>301</v>
      </c>
      <c r="O10" s="17" t="s">
        <v>294</v>
      </c>
      <c r="P10" s="36" t="s">
        <v>406</v>
      </c>
      <c r="Q10" s="17"/>
      <c r="R10" s="17" t="s">
        <v>295</v>
      </c>
      <c r="S10" s="93" t="s">
        <v>317</v>
      </c>
      <c r="T10" s="17" t="s">
        <v>315</v>
      </c>
      <c r="U10" s="19">
        <v>750</v>
      </c>
      <c r="V10" s="19">
        <v>750</v>
      </c>
      <c r="W10" s="19">
        <v>750</v>
      </c>
      <c r="X10" s="19">
        <v>750</v>
      </c>
      <c r="Y10" s="19">
        <v>750</v>
      </c>
      <c r="Z10" s="19">
        <f t="shared" si="0"/>
        <v>100</v>
      </c>
      <c r="AA10" s="177"/>
      <c r="AB10" s="177"/>
      <c r="AC10" s="14"/>
    </row>
    <row r="11" spans="1:29" ht="135">
      <c r="A11" s="14">
        <v>1</v>
      </c>
      <c r="B11" s="19" t="s">
        <v>299</v>
      </c>
      <c r="C11" s="14">
        <v>3</v>
      </c>
      <c r="D11" s="92" t="s">
        <v>310</v>
      </c>
      <c r="E11" s="81" t="s">
        <v>297</v>
      </c>
      <c r="F11" s="14">
        <v>120</v>
      </c>
      <c r="G11" s="81" t="s">
        <v>337</v>
      </c>
      <c r="H11" s="19" t="s">
        <v>287</v>
      </c>
      <c r="I11" s="78" t="s">
        <v>403</v>
      </c>
      <c r="J11" s="97" t="s">
        <v>332</v>
      </c>
      <c r="K11" s="78" t="s">
        <v>288</v>
      </c>
      <c r="L11" s="88">
        <v>3</v>
      </c>
      <c r="M11" s="80" t="s">
        <v>296</v>
      </c>
      <c r="N11" s="14" t="s">
        <v>309</v>
      </c>
      <c r="O11" s="81" t="s">
        <v>327</v>
      </c>
      <c r="P11" s="36" t="s">
        <v>406</v>
      </c>
      <c r="Q11" s="14"/>
      <c r="R11" s="80" t="s">
        <v>312</v>
      </c>
      <c r="S11" s="80" t="s">
        <v>318</v>
      </c>
      <c r="T11" s="80" t="s">
        <v>316</v>
      </c>
      <c r="U11" s="19">
        <v>750</v>
      </c>
      <c r="V11" s="19">
        <v>750</v>
      </c>
      <c r="W11" s="19">
        <v>750</v>
      </c>
      <c r="X11" s="19">
        <v>750</v>
      </c>
      <c r="Y11" s="19">
        <v>750</v>
      </c>
      <c r="Z11" s="19">
        <f t="shared" si="0"/>
        <v>100</v>
      </c>
      <c r="AA11" s="177"/>
      <c r="AB11" s="177"/>
      <c r="AC11" s="14"/>
    </row>
    <row r="12" spans="1:29" ht="120">
      <c r="A12" s="15">
        <v>1</v>
      </c>
      <c r="B12" s="19" t="s">
        <v>299</v>
      </c>
      <c r="C12" s="15">
        <v>3</v>
      </c>
      <c r="D12" s="92" t="s">
        <v>310</v>
      </c>
      <c r="E12" s="16"/>
      <c r="F12" s="14">
        <v>120</v>
      </c>
      <c r="G12" s="81" t="s">
        <v>337</v>
      </c>
      <c r="H12" s="19" t="s">
        <v>287</v>
      </c>
      <c r="I12" s="78" t="s">
        <v>403</v>
      </c>
      <c r="J12" s="97" t="s">
        <v>332</v>
      </c>
      <c r="K12" s="78" t="s">
        <v>288</v>
      </c>
      <c r="L12" s="89">
        <v>3</v>
      </c>
      <c r="M12" s="17" t="s">
        <v>323</v>
      </c>
      <c r="N12" s="15" t="s">
        <v>409</v>
      </c>
      <c r="O12" s="93" t="s">
        <v>326</v>
      </c>
      <c r="P12" s="36" t="s">
        <v>406</v>
      </c>
      <c r="Q12" s="17"/>
      <c r="R12" s="80" t="s">
        <v>312</v>
      </c>
      <c r="S12" s="93" t="s">
        <v>319</v>
      </c>
      <c r="T12" s="93" t="s">
        <v>320</v>
      </c>
      <c r="U12" s="19">
        <v>750</v>
      </c>
      <c r="V12" s="19">
        <v>750</v>
      </c>
      <c r="W12" s="19">
        <v>750</v>
      </c>
      <c r="X12" s="19">
        <v>750</v>
      </c>
      <c r="Y12" s="19">
        <v>750</v>
      </c>
      <c r="Z12" s="19">
        <f t="shared" si="0"/>
        <v>100</v>
      </c>
      <c r="AA12" s="177"/>
      <c r="AB12" s="177"/>
      <c r="AC12" s="14"/>
    </row>
    <row r="13" spans="1:29" ht="120">
      <c r="A13" s="14">
        <v>1</v>
      </c>
      <c r="B13" s="19" t="s">
        <v>299</v>
      </c>
      <c r="C13" s="14">
        <v>3</v>
      </c>
      <c r="D13" s="92" t="s">
        <v>310</v>
      </c>
      <c r="E13" s="14"/>
      <c r="F13" s="14">
        <v>120</v>
      </c>
      <c r="G13" s="81" t="s">
        <v>337</v>
      </c>
      <c r="H13" s="19" t="s">
        <v>287</v>
      </c>
      <c r="I13" s="78" t="s">
        <v>403</v>
      </c>
      <c r="J13" s="97" t="s">
        <v>332</v>
      </c>
      <c r="K13" s="78" t="s">
        <v>288</v>
      </c>
      <c r="L13" s="88">
        <v>3</v>
      </c>
      <c r="M13" s="80" t="s">
        <v>324</v>
      </c>
      <c r="N13" s="14" t="s">
        <v>410</v>
      </c>
      <c r="O13" s="80" t="s">
        <v>325</v>
      </c>
      <c r="P13" s="36" t="s">
        <v>406</v>
      </c>
      <c r="Q13" s="81"/>
      <c r="R13" s="80" t="s">
        <v>312</v>
      </c>
      <c r="S13" s="80" t="s">
        <v>321</v>
      </c>
      <c r="T13" s="80" t="s">
        <v>322</v>
      </c>
      <c r="U13" s="19">
        <v>750</v>
      </c>
      <c r="V13" s="19">
        <v>750</v>
      </c>
      <c r="W13" s="19">
        <v>750</v>
      </c>
      <c r="X13" s="19">
        <v>750</v>
      </c>
      <c r="Y13" s="19">
        <v>750</v>
      </c>
      <c r="Z13" s="19">
        <f t="shared" si="0"/>
        <v>100</v>
      </c>
      <c r="AA13" s="177"/>
      <c r="AB13" s="177"/>
      <c r="AC13" s="14"/>
    </row>
    <row r="14" spans="1:29">
      <c r="A14" s="14"/>
      <c r="B14" s="14"/>
      <c r="C14" s="14"/>
      <c r="D14" s="14"/>
      <c r="E14" s="14"/>
      <c r="F14" s="14"/>
      <c r="G14" s="14"/>
      <c r="H14" s="14"/>
      <c r="I14" s="14"/>
      <c r="J14" s="14"/>
      <c r="K14" s="14"/>
      <c r="L14" s="88"/>
      <c r="M14" s="14"/>
      <c r="N14" s="14"/>
      <c r="O14" s="14"/>
      <c r="P14" s="14" t="s">
        <v>331</v>
      </c>
      <c r="Q14" s="14"/>
      <c r="R14" s="14"/>
      <c r="S14" s="14"/>
      <c r="T14" s="14"/>
      <c r="U14" s="14"/>
      <c r="V14" s="14"/>
      <c r="W14" s="14"/>
      <c r="X14" s="14"/>
      <c r="Y14" s="14"/>
      <c r="Z14" s="14"/>
      <c r="AA14" s="14"/>
      <c r="AB14" s="14"/>
      <c r="AC14" s="14"/>
    </row>
    <row r="15" spans="1:29">
      <c r="A15" s="15"/>
      <c r="B15" s="15"/>
      <c r="C15" s="15"/>
      <c r="D15" s="16"/>
      <c r="E15" s="16"/>
      <c r="F15" s="16"/>
      <c r="G15" s="16"/>
      <c r="H15" s="15"/>
      <c r="I15" s="17"/>
      <c r="J15" s="15"/>
      <c r="K15" s="15"/>
      <c r="L15" s="89"/>
      <c r="M15" s="17"/>
      <c r="N15" s="15"/>
      <c r="O15" s="17"/>
      <c r="P15" s="17"/>
      <c r="Q15" s="17"/>
      <c r="R15" s="17"/>
      <c r="S15" s="17"/>
      <c r="T15" s="17"/>
      <c r="U15" s="18"/>
      <c r="V15" s="18"/>
      <c r="W15" s="18"/>
      <c r="X15" s="18"/>
      <c r="Y15" s="18"/>
      <c r="Z15" s="18"/>
      <c r="AA15" s="14"/>
      <c r="AB15" s="14"/>
      <c r="AC15" s="14"/>
    </row>
    <row r="16" spans="1:29">
      <c r="A16" s="14"/>
      <c r="B16" s="14"/>
      <c r="C16" s="14"/>
      <c r="D16" s="14"/>
      <c r="E16" s="14"/>
      <c r="F16" s="14"/>
      <c r="G16" s="14"/>
      <c r="H16" s="14"/>
      <c r="I16" s="14"/>
      <c r="J16" s="14"/>
      <c r="K16" s="14"/>
      <c r="L16" s="88"/>
      <c r="M16" s="14"/>
      <c r="N16" s="14"/>
      <c r="O16" s="14"/>
      <c r="P16" s="14"/>
      <c r="Q16" s="14"/>
      <c r="R16" s="14"/>
      <c r="S16" s="14"/>
      <c r="T16" s="14"/>
      <c r="U16" s="14"/>
      <c r="V16" s="14"/>
      <c r="W16" s="14"/>
      <c r="X16" s="14"/>
      <c r="Y16" s="14"/>
      <c r="Z16" s="14"/>
      <c r="AA16" s="14"/>
      <c r="AB16" s="14"/>
      <c r="AC16" s="14"/>
    </row>
    <row r="17" spans="1:29">
      <c r="A17" s="15"/>
      <c r="B17" s="15"/>
      <c r="C17" s="15"/>
      <c r="D17" s="16"/>
      <c r="E17" s="16"/>
      <c r="F17" s="16"/>
      <c r="G17" s="16"/>
      <c r="H17" s="15"/>
      <c r="I17" s="17"/>
      <c r="J17" s="15"/>
      <c r="K17" s="15"/>
      <c r="L17" s="89"/>
      <c r="M17" s="17"/>
      <c r="N17" s="15"/>
      <c r="O17" s="17"/>
      <c r="P17" s="17"/>
      <c r="Q17" s="17"/>
      <c r="R17" s="17"/>
      <c r="S17" s="17"/>
      <c r="T17" s="17"/>
      <c r="U17" s="18"/>
      <c r="V17" s="18"/>
      <c r="W17" s="18"/>
      <c r="X17" s="18"/>
      <c r="Y17" s="18"/>
      <c r="Z17" s="18"/>
      <c r="AA17" s="14"/>
      <c r="AB17" s="14"/>
      <c r="AC17" s="14"/>
    </row>
    <row r="18" spans="1:29">
      <c r="A18" s="14"/>
      <c r="B18" s="14"/>
      <c r="C18" s="14"/>
      <c r="D18" s="14"/>
      <c r="E18" s="14"/>
      <c r="F18" s="14"/>
      <c r="G18" s="14"/>
      <c r="H18" s="14"/>
      <c r="I18" s="14"/>
      <c r="J18" s="14"/>
      <c r="K18" s="14"/>
      <c r="L18" s="88"/>
      <c r="M18" s="14"/>
      <c r="N18" s="14"/>
      <c r="O18" s="14"/>
      <c r="P18" s="14"/>
      <c r="Q18" s="14"/>
      <c r="R18" s="14"/>
      <c r="S18" s="14"/>
      <c r="T18" s="14"/>
      <c r="U18" s="14"/>
      <c r="V18" s="14"/>
      <c r="W18" s="14"/>
      <c r="X18" s="14"/>
      <c r="Y18" s="14"/>
      <c r="Z18" s="14"/>
      <c r="AA18" s="14"/>
      <c r="AB18" s="14"/>
      <c r="AC18" s="14"/>
    </row>
    <row r="19" spans="1:29">
      <c r="A19" s="15"/>
      <c r="B19" s="15"/>
      <c r="C19" s="15"/>
      <c r="D19" s="16"/>
      <c r="E19" s="16"/>
      <c r="F19" s="16"/>
      <c r="G19" s="16"/>
      <c r="H19" s="15"/>
      <c r="I19" s="17"/>
      <c r="J19" s="15"/>
      <c r="K19" s="15"/>
      <c r="L19" s="89"/>
      <c r="M19" s="17"/>
      <c r="N19" s="15"/>
      <c r="O19" s="17"/>
      <c r="P19" s="17"/>
      <c r="Q19" s="17"/>
      <c r="R19" s="17"/>
      <c r="S19" s="17"/>
      <c r="T19" s="17"/>
      <c r="U19" s="18"/>
      <c r="V19" s="18"/>
      <c r="W19" s="18"/>
      <c r="X19" s="18"/>
      <c r="Y19" s="18"/>
      <c r="Z19" s="18"/>
      <c r="AA19" s="14"/>
      <c r="AB19" s="14"/>
      <c r="AC19" s="14"/>
    </row>
    <row r="23" spans="1:29">
      <c r="F23" t="s">
        <v>44</v>
      </c>
      <c r="Q23" t="s">
        <v>45</v>
      </c>
    </row>
  </sheetData>
  <mergeCells count="3">
    <mergeCell ref="C4:O4"/>
    <mergeCell ref="C2:O2"/>
    <mergeCell ref="U1:AA1"/>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9"/>
  <sheetViews>
    <sheetView tabSelected="1" topLeftCell="BN14" zoomScale="80" zoomScaleNormal="80" workbookViewId="0">
      <selection activeCell="BX20" sqref="BX20"/>
    </sheetView>
  </sheetViews>
  <sheetFormatPr baseColWidth="10" defaultRowHeight="15"/>
  <cols>
    <col min="1" max="1" width="8.140625" customWidth="1"/>
    <col min="2" max="2" width="13.28515625" customWidth="1"/>
    <col min="3" max="3" width="9.28515625" customWidth="1"/>
    <col min="4" max="4" width="12.28515625" customWidth="1"/>
    <col min="5" max="5" width="14" customWidth="1"/>
    <col min="6" max="6" width="7.42578125" customWidth="1"/>
    <col min="7" max="7" width="18.42578125" customWidth="1"/>
    <col min="9" max="9" width="20.5703125" customWidth="1"/>
    <col min="11" max="11" width="23.42578125" customWidth="1"/>
    <col min="13" max="13" width="16.140625" customWidth="1"/>
    <col min="14" max="14" width="21.5703125" customWidth="1"/>
    <col min="17" max="17" width="10.85546875" customWidth="1"/>
    <col min="18" max="18" width="21.42578125" customWidth="1"/>
    <col min="19" max="19" width="11" customWidth="1"/>
    <col min="20" max="20" width="29.140625" customWidth="1"/>
    <col min="21" max="21" width="10.7109375" customWidth="1"/>
    <col min="22" max="22" width="27.7109375" customWidth="1"/>
    <col min="23" max="23" width="14.42578125" customWidth="1"/>
    <col min="24" max="24" width="14.140625" customWidth="1"/>
    <col min="25" max="25" width="13.5703125" bestFit="1" customWidth="1"/>
    <col min="26" max="26" width="18.140625" customWidth="1"/>
    <col min="27" max="27" width="17.140625" bestFit="1" customWidth="1"/>
    <col min="28" max="28" width="12.28515625" customWidth="1"/>
    <col min="29" max="29" width="14.28515625" customWidth="1"/>
    <col min="34" max="35" width="13" customWidth="1"/>
    <col min="36" max="36" width="26.42578125" customWidth="1"/>
    <col min="37" max="37" width="13" customWidth="1"/>
    <col min="38" max="38" width="24.7109375" customWidth="1"/>
    <col min="39" max="39" width="13" customWidth="1"/>
    <col min="40" max="40" width="24" customWidth="1"/>
    <col min="41" max="41" width="18.28515625" customWidth="1"/>
    <col min="42" max="42" width="17.5703125" customWidth="1"/>
    <col min="43" max="43" width="13.85546875" style="112" customWidth="1"/>
    <col min="44" max="44" width="16" customWidth="1"/>
    <col min="45" max="45" width="17.7109375" customWidth="1"/>
    <col min="46" max="52" width="14.85546875" customWidth="1"/>
    <col min="53" max="54" width="13" customWidth="1"/>
    <col min="55" max="55" width="11" customWidth="1"/>
    <col min="56" max="56" width="22" customWidth="1"/>
    <col min="57" max="57" width="10.7109375" customWidth="1"/>
    <col min="58" max="58" width="23.140625" customWidth="1"/>
    <col min="59" max="59" width="14.28515625" style="155" customWidth="1"/>
    <col min="60" max="60" width="24.5703125" customWidth="1"/>
    <col min="61" max="61" width="17.7109375" customWidth="1"/>
    <col min="62" max="62" width="17.5703125" style="112" customWidth="1"/>
    <col min="63" max="63" width="11.42578125" style="155" customWidth="1"/>
    <col min="64" max="64" width="15.5703125" style="112" customWidth="1"/>
    <col min="65" max="65" width="17.28515625" style="112" customWidth="1"/>
    <col min="66" max="67" width="14.85546875" customWidth="1"/>
    <col min="68" max="71" width="13" style="155" customWidth="1"/>
    <col min="72" max="73" width="13" customWidth="1"/>
    <col min="74" max="74" width="13.85546875" customWidth="1"/>
    <col min="75" max="75" width="13" style="155" customWidth="1"/>
    <col min="76" max="76" width="20.7109375" customWidth="1"/>
    <col min="77" max="77" width="15" style="155" customWidth="1"/>
    <col min="78" max="78" width="20.5703125" customWidth="1"/>
    <col min="79" max="79" width="13" style="202" customWidth="1"/>
    <col min="80" max="80" width="25" customWidth="1"/>
    <col min="81" max="81" width="18.7109375" customWidth="1"/>
    <col min="82" max="82" width="18.140625" style="112" customWidth="1"/>
    <col min="83" max="83" width="13" style="112" customWidth="1"/>
    <col min="84" max="84" width="16.140625" style="112" customWidth="1"/>
    <col min="85" max="85" width="16.7109375" style="112" customWidth="1"/>
    <col min="86" max="88" width="13" customWidth="1"/>
    <col min="89" max="90" width="13" style="155" customWidth="1"/>
    <col min="91" max="93" width="13" customWidth="1"/>
    <col min="94" max="94" width="14.85546875" customWidth="1"/>
    <col min="95" max="95" width="18.42578125" customWidth="1"/>
  </cols>
  <sheetData>
    <row r="1" spans="1:106" ht="37.5" customHeight="1">
      <c r="A1" s="20"/>
      <c r="B1" s="20"/>
      <c r="C1" s="20"/>
      <c r="D1" s="223" t="s">
        <v>128</v>
      </c>
      <c r="E1" s="223"/>
      <c r="F1" s="223"/>
      <c r="G1" s="223"/>
      <c r="H1" s="223"/>
      <c r="I1" s="223"/>
      <c r="J1" s="223"/>
      <c r="K1" s="223"/>
      <c r="L1" s="223"/>
      <c r="M1" s="223"/>
      <c r="N1" s="223"/>
      <c r="O1" s="223"/>
      <c r="P1" s="223"/>
      <c r="Q1" s="223"/>
      <c r="R1" s="223"/>
      <c r="S1" s="223"/>
      <c r="T1" s="223"/>
      <c r="U1" s="223"/>
      <c r="V1" s="223"/>
      <c r="W1" s="223"/>
      <c r="X1" s="28"/>
      <c r="Y1" s="28"/>
      <c r="Z1" s="28"/>
      <c r="AA1" s="205" t="s">
        <v>28</v>
      </c>
      <c r="AB1" s="205"/>
      <c r="AC1" s="205"/>
      <c r="AD1" s="205"/>
      <c r="AE1" s="205"/>
      <c r="AF1" s="205"/>
      <c r="AG1" s="34"/>
      <c r="AH1" s="34"/>
      <c r="AI1" s="110"/>
      <c r="AJ1" s="110"/>
      <c r="AK1" s="110"/>
      <c r="AL1" s="110"/>
      <c r="AM1" s="110"/>
      <c r="AN1" s="111"/>
      <c r="AO1" s="111"/>
      <c r="AP1" s="111"/>
      <c r="AQ1" s="114"/>
      <c r="AR1" s="111"/>
      <c r="AS1" s="111"/>
      <c r="AT1" s="111"/>
      <c r="AU1" s="111"/>
      <c r="AV1" s="111"/>
      <c r="AW1" s="122"/>
      <c r="AX1" s="111"/>
      <c r="AY1" s="111"/>
      <c r="AZ1" s="111"/>
      <c r="BA1" s="110"/>
      <c r="BB1" s="122"/>
      <c r="BC1" s="146"/>
      <c r="BD1" s="146"/>
      <c r="BE1" s="146"/>
      <c r="BF1" s="146"/>
      <c r="BG1" s="149"/>
      <c r="BH1" s="146"/>
      <c r="BI1" s="146"/>
      <c r="BJ1" s="114"/>
      <c r="BK1" s="149"/>
      <c r="BL1" s="114"/>
      <c r="BM1" s="114"/>
      <c r="BN1" s="148"/>
      <c r="BO1" s="148"/>
      <c r="BP1" s="149"/>
      <c r="BQ1" s="149"/>
      <c r="BR1" s="149"/>
      <c r="BS1" s="149"/>
      <c r="BT1" s="146"/>
      <c r="BU1" s="146"/>
      <c r="BV1" s="146"/>
      <c r="BW1" s="149"/>
      <c r="BX1" s="164"/>
      <c r="BY1" s="149"/>
      <c r="BZ1" s="164"/>
      <c r="CA1" s="149"/>
      <c r="CB1" s="164"/>
      <c r="CC1" s="164"/>
      <c r="CD1" s="114"/>
      <c r="CE1" s="114"/>
      <c r="CF1" s="114"/>
      <c r="CG1" s="114"/>
      <c r="CH1" s="164"/>
      <c r="CI1" s="164"/>
      <c r="CJ1" s="164"/>
      <c r="CK1" s="149"/>
      <c r="CL1" s="149"/>
      <c r="CM1" s="164"/>
      <c r="CN1" s="164"/>
      <c r="CO1" s="164"/>
      <c r="CP1" s="164"/>
      <c r="CQ1" s="34"/>
      <c r="CR1" s="34"/>
      <c r="CS1" s="101"/>
    </row>
    <row r="2" spans="1:106" ht="38.25" thickBot="1">
      <c r="A2" s="20"/>
      <c r="B2" s="20"/>
      <c r="C2" s="20"/>
      <c r="D2" s="204" t="s">
        <v>27</v>
      </c>
      <c r="E2" s="204"/>
      <c r="F2" s="204"/>
      <c r="G2" s="204"/>
      <c r="H2" s="204"/>
      <c r="I2" s="204"/>
      <c r="J2" s="204"/>
      <c r="K2" s="204"/>
      <c r="L2" s="204"/>
      <c r="M2" s="204"/>
      <c r="N2" s="204"/>
      <c r="O2" s="204"/>
      <c r="P2" s="204"/>
      <c r="Q2" s="204"/>
      <c r="R2" s="204"/>
      <c r="S2" s="204"/>
      <c r="T2" s="204"/>
      <c r="U2" s="204"/>
      <c r="V2" s="204"/>
      <c r="W2" s="204"/>
      <c r="X2" s="30"/>
      <c r="Y2" s="30"/>
      <c r="Z2" s="30"/>
      <c r="AA2" s="30"/>
      <c r="AB2" s="30"/>
      <c r="AC2" s="30"/>
      <c r="AD2" s="30"/>
      <c r="AE2" s="30"/>
      <c r="AF2" s="30"/>
      <c r="AG2" s="30"/>
      <c r="AH2" s="30"/>
      <c r="AI2" s="30"/>
      <c r="AJ2" s="30"/>
      <c r="AK2" s="30"/>
      <c r="AL2" s="30"/>
      <c r="AM2" s="30"/>
      <c r="AN2" s="30"/>
      <c r="AO2" s="30"/>
      <c r="AP2" s="30"/>
      <c r="AQ2" s="115"/>
      <c r="AR2" s="30"/>
      <c r="AS2" s="30"/>
      <c r="AT2" s="30"/>
      <c r="AU2" s="30"/>
      <c r="AV2" s="30"/>
      <c r="AW2" s="30"/>
      <c r="AX2" s="30"/>
      <c r="AY2" s="30"/>
      <c r="AZ2" s="30"/>
      <c r="BA2" s="30"/>
      <c r="BB2" s="30"/>
      <c r="BC2" s="30"/>
      <c r="BD2" s="30"/>
      <c r="BE2" s="30"/>
      <c r="BF2" s="30"/>
      <c r="BG2" s="150"/>
      <c r="BH2" s="30"/>
      <c r="BI2" s="30"/>
      <c r="BJ2" s="115"/>
      <c r="BK2" s="150"/>
      <c r="BL2" s="115"/>
      <c r="BM2" s="115"/>
      <c r="BN2" s="30"/>
      <c r="BO2" s="30"/>
      <c r="BP2" s="150"/>
      <c r="BQ2" s="150"/>
      <c r="BR2" s="150"/>
      <c r="BS2" s="150"/>
      <c r="BT2" s="30"/>
      <c r="BU2" s="30"/>
      <c r="BV2" s="30"/>
      <c r="BW2" s="150"/>
      <c r="BX2" s="30"/>
      <c r="BY2" s="150"/>
      <c r="BZ2" s="30"/>
      <c r="CA2" s="197"/>
      <c r="CB2" s="30"/>
      <c r="CC2" s="30"/>
      <c r="CD2" s="115"/>
      <c r="CE2" s="115"/>
      <c r="CF2" s="115"/>
      <c r="CG2" s="115"/>
      <c r="CH2" s="30"/>
      <c r="CI2" s="30"/>
      <c r="CJ2" s="30"/>
      <c r="CK2" s="150"/>
      <c r="CL2" s="150"/>
      <c r="CM2" s="30"/>
      <c r="CN2" s="30"/>
      <c r="CO2" s="30"/>
      <c r="CP2" s="30"/>
      <c r="CQ2" s="21" t="s">
        <v>20</v>
      </c>
      <c r="CR2" s="21" t="s">
        <v>21</v>
      </c>
      <c r="CS2" s="21" t="s">
        <v>339</v>
      </c>
    </row>
    <row r="3" spans="1:106">
      <c r="A3" s="20"/>
      <c r="B3" s="20"/>
      <c r="C3" s="20"/>
      <c r="D3" s="20" t="s">
        <v>35</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116"/>
      <c r="AR3" s="20"/>
      <c r="AS3" s="20"/>
      <c r="AT3" s="20"/>
      <c r="AU3" s="20"/>
      <c r="AV3" s="20"/>
      <c r="AW3" s="20"/>
      <c r="AX3" s="20"/>
      <c r="AY3" s="20"/>
      <c r="AZ3" s="20"/>
      <c r="BA3" s="20"/>
      <c r="BB3" s="20"/>
      <c r="BC3" s="20"/>
      <c r="BD3" s="20"/>
      <c r="BE3" s="20"/>
      <c r="BF3" s="20"/>
      <c r="BG3" s="151"/>
      <c r="BH3" s="20"/>
      <c r="BI3" s="20"/>
      <c r="BJ3" s="116"/>
      <c r="BK3" s="151"/>
      <c r="BL3" s="116"/>
      <c r="BM3" s="116"/>
      <c r="BN3" s="20"/>
      <c r="BO3" s="20"/>
      <c r="BP3" s="151"/>
      <c r="BQ3" s="151"/>
      <c r="BR3" s="151"/>
      <c r="BS3" s="151"/>
      <c r="BT3" s="20"/>
      <c r="BU3" s="20"/>
      <c r="BV3" s="20"/>
      <c r="BW3" s="151"/>
      <c r="BX3" s="20"/>
      <c r="BY3" s="151"/>
      <c r="BZ3" s="20"/>
      <c r="CA3" s="198"/>
      <c r="CB3" s="20"/>
      <c r="CC3" s="20"/>
      <c r="CD3" s="116"/>
      <c r="CE3" s="116"/>
      <c r="CF3" s="116"/>
      <c r="CG3" s="116"/>
      <c r="CH3" s="20"/>
      <c r="CI3" s="20"/>
      <c r="CJ3" s="20"/>
      <c r="CK3" s="151"/>
      <c r="CL3" s="151"/>
      <c r="CM3" s="20"/>
      <c r="CN3" s="20"/>
      <c r="CO3" s="20"/>
      <c r="CP3" s="20"/>
      <c r="CQ3" s="22" t="s">
        <v>22</v>
      </c>
      <c r="CR3" s="23" t="s">
        <v>23</v>
      </c>
      <c r="CS3" s="23" t="s">
        <v>340</v>
      </c>
    </row>
    <row r="4" spans="1:106" ht="16.5" thickBot="1">
      <c r="A4" s="20"/>
      <c r="B4" s="20"/>
      <c r="C4" s="20"/>
      <c r="D4" s="203" t="s">
        <v>37</v>
      </c>
      <c r="E4" s="203"/>
      <c r="F4" s="203"/>
      <c r="G4" s="203"/>
      <c r="H4" s="203"/>
      <c r="I4" s="203"/>
      <c r="J4" s="203"/>
      <c r="K4" s="203"/>
      <c r="L4" s="203"/>
      <c r="M4" s="203"/>
      <c r="N4" s="203"/>
      <c r="O4" s="203"/>
      <c r="P4" s="203"/>
      <c r="Q4" s="203"/>
      <c r="R4" s="203"/>
      <c r="S4" s="203"/>
      <c r="T4" s="203"/>
      <c r="U4" s="203"/>
      <c r="V4" s="203"/>
      <c r="W4" s="203"/>
      <c r="X4" s="47"/>
      <c r="Y4" s="47"/>
      <c r="Z4" s="47"/>
      <c r="AA4" s="47"/>
      <c r="AB4" s="47"/>
      <c r="AC4" s="47"/>
      <c r="AD4" s="47"/>
      <c r="AE4" s="47"/>
      <c r="AF4" s="33"/>
      <c r="AG4" s="33"/>
      <c r="AH4" s="33"/>
      <c r="AI4" s="33"/>
      <c r="AJ4" s="33"/>
      <c r="AK4" s="33"/>
      <c r="AL4" s="33"/>
      <c r="AM4" s="33"/>
      <c r="AN4" s="33"/>
      <c r="AO4" s="33"/>
      <c r="AP4" s="33"/>
      <c r="AQ4" s="117"/>
      <c r="AR4" s="33"/>
      <c r="AS4" s="33"/>
      <c r="AT4" s="33"/>
      <c r="AU4" s="33"/>
      <c r="AV4" s="33"/>
      <c r="AW4" s="33"/>
      <c r="AX4" s="33"/>
      <c r="AY4" s="33"/>
      <c r="AZ4" s="33"/>
      <c r="BA4" s="33"/>
      <c r="BB4" s="33"/>
      <c r="BC4" s="33"/>
      <c r="BD4" s="33"/>
      <c r="BE4" s="33"/>
      <c r="BF4" s="33"/>
      <c r="BG4" s="152"/>
      <c r="BH4" s="33"/>
      <c r="BI4" s="33"/>
      <c r="BJ4" s="117"/>
      <c r="BK4" s="152"/>
      <c r="BL4" s="117"/>
      <c r="BM4" s="117"/>
      <c r="BN4" s="33"/>
      <c r="BO4" s="33"/>
      <c r="BP4" s="152"/>
      <c r="BQ4" s="152"/>
      <c r="BR4" s="152"/>
      <c r="BS4" s="152"/>
      <c r="BT4" s="33"/>
      <c r="BU4" s="33"/>
      <c r="BV4" s="33"/>
      <c r="BW4" s="152"/>
      <c r="BX4" s="33"/>
      <c r="BY4" s="152"/>
      <c r="BZ4" s="33"/>
      <c r="CA4" s="199"/>
      <c r="CB4" s="33"/>
      <c r="CC4" s="33"/>
      <c r="CD4" s="117"/>
      <c r="CE4" s="117"/>
      <c r="CF4" s="117"/>
      <c r="CG4" s="117"/>
      <c r="CH4" s="33"/>
      <c r="CI4" s="33"/>
      <c r="CJ4" s="33"/>
      <c r="CK4" s="152"/>
      <c r="CL4" s="152"/>
      <c r="CM4" s="33"/>
      <c r="CN4" s="33"/>
      <c r="CO4" s="33"/>
      <c r="CP4" s="33"/>
      <c r="CQ4" s="24" t="s">
        <v>24</v>
      </c>
      <c r="CR4" s="25" t="s">
        <v>25</v>
      </c>
      <c r="CS4" s="25" t="s">
        <v>341</v>
      </c>
    </row>
    <row r="5" spans="1:106" ht="15.75" thickBo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116"/>
      <c r="AR5" s="20"/>
      <c r="AS5" s="20"/>
      <c r="AT5" s="20"/>
      <c r="AU5" s="20"/>
      <c r="AV5" s="20"/>
      <c r="AW5" s="20"/>
      <c r="AX5" s="20"/>
      <c r="AY5" s="20"/>
      <c r="AZ5" s="20"/>
      <c r="BA5" s="20"/>
      <c r="BB5" s="20"/>
      <c r="BC5" s="20"/>
      <c r="BD5" s="20"/>
      <c r="BE5" s="20"/>
      <c r="BF5" s="20"/>
      <c r="BG5" s="151"/>
      <c r="BH5" s="20"/>
      <c r="BI5" s="20"/>
      <c r="BJ5" s="116"/>
      <c r="BK5" s="151"/>
      <c r="BL5" s="116"/>
      <c r="BM5" s="116"/>
      <c r="BN5" s="20"/>
      <c r="BO5" s="20"/>
      <c r="BP5" s="151"/>
      <c r="BQ5" s="151"/>
      <c r="BR5" s="151"/>
      <c r="BS5" s="151"/>
      <c r="BT5" s="20"/>
      <c r="BU5" s="20"/>
      <c r="BV5" s="20"/>
      <c r="BW5" s="151"/>
      <c r="BX5" s="20"/>
      <c r="BY5" s="151"/>
      <c r="BZ5" s="20"/>
      <c r="CA5" s="198"/>
      <c r="CB5" s="20"/>
      <c r="CC5" s="20"/>
      <c r="CD5" s="116"/>
      <c r="CE5" s="116"/>
      <c r="CF5" s="116"/>
      <c r="CG5" s="116"/>
      <c r="CH5" s="20"/>
      <c r="CI5" s="20"/>
      <c r="CJ5" s="20"/>
      <c r="CK5" s="151"/>
      <c r="CL5" s="151"/>
      <c r="CM5" s="20"/>
      <c r="CN5" s="20"/>
      <c r="CO5" s="20"/>
      <c r="CP5" s="20"/>
      <c r="CQ5" s="38" t="s">
        <v>26</v>
      </c>
      <c r="CR5" s="39">
        <v>100</v>
      </c>
      <c r="CS5" s="39" t="s">
        <v>342</v>
      </c>
    </row>
    <row r="6" spans="1:106" ht="40.5" customHeight="1" thickBot="1">
      <c r="A6" s="215" t="s">
        <v>67</v>
      </c>
      <c r="B6" s="216"/>
      <c r="C6" s="216"/>
      <c r="D6" s="216"/>
      <c r="E6" s="216"/>
      <c r="F6" s="216"/>
      <c r="G6" s="217"/>
      <c r="H6" s="218" t="s">
        <v>63</v>
      </c>
      <c r="I6" s="219"/>
      <c r="J6" s="219"/>
      <c r="K6" s="220"/>
      <c r="L6" s="215" t="s">
        <v>41</v>
      </c>
      <c r="M6" s="216"/>
      <c r="N6" s="217"/>
      <c r="O6" s="213" t="s">
        <v>52</v>
      </c>
      <c r="P6" s="222"/>
      <c r="Q6" s="206" t="s">
        <v>47</v>
      </c>
      <c r="R6" s="207"/>
      <c r="S6" s="207"/>
      <c r="T6" s="207"/>
      <c r="U6" s="207"/>
      <c r="V6" s="212"/>
      <c r="W6" s="208" t="s">
        <v>49</v>
      </c>
      <c r="X6" s="208"/>
      <c r="Y6" s="208"/>
      <c r="Z6" s="208"/>
      <c r="AA6" s="208"/>
      <c r="AB6" s="221" t="s">
        <v>38</v>
      </c>
      <c r="AC6" s="221"/>
      <c r="AD6" s="221"/>
      <c r="AE6" s="206" t="s">
        <v>66</v>
      </c>
      <c r="AF6" s="212"/>
      <c r="AG6" s="213" t="s">
        <v>65</v>
      </c>
      <c r="AH6" s="214"/>
      <c r="AI6" s="206" t="s">
        <v>351</v>
      </c>
      <c r="AJ6" s="207"/>
      <c r="AK6" s="207"/>
      <c r="AL6" s="207"/>
      <c r="AM6" s="207"/>
      <c r="AN6" s="207"/>
      <c r="AO6" s="208" t="s">
        <v>49</v>
      </c>
      <c r="AP6" s="208"/>
      <c r="AQ6" s="208"/>
      <c r="AR6" s="208"/>
      <c r="AS6" s="208"/>
      <c r="AT6" s="209" t="s">
        <v>38</v>
      </c>
      <c r="AU6" s="210"/>
      <c r="AV6" s="211"/>
      <c r="AW6" s="123"/>
      <c r="AX6" s="206" t="s">
        <v>66</v>
      </c>
      <c r="AY6" s="212"/>
      <c r="AZ6" s="213" t="s">
        <v>65</v>
      </c>
      <c r="BA6" s="214"/>
      <c r="BB6" s="143"/>
      <c r="BC6" s="206" t="s">
        <v>394</v>
      </c>
      <c r="BD6" s="207"/>
      <c r="BE6" s="207"/>
      <c r="BF6" s="207"/>
      <c r="BG6" s="207"/>
      <c r="BH6" s="207"/>
      <c r="BI6" s="208" t="s">
        <v>49</v>
      </c>
      <c r="BJ6" s="208"/>
      <c r="BK6" s="208"/>
      <c r="BL6" s="208"/>
      <c r="BM6" s="208"/>
      <c r="BN6" s="209" t="s">
        <v>38</v>
      </c>
      <c r="BO6" s="210"/>
      <c r="BP6" s="211"/>
      <c r="BQ6" s="159"/>
      <c r="BR6" s="206" t="s">
        <v>66</v>
      </c>
      <c r="BS6" s="212"/>
      <c r="BT6" s="213" t="s">
        <v>65</v>
      </c>
      <c r="BU6" s="214"/>
      <c r="BV6" s="143"/>
      <c r="BW6" s="206" t="s">
        <v>401</v>
      </c>
      <c r="BX6" s="207"/>
      <c r="BY6" s="207"/>
      <c r="BZ6" s="207"/>
      <c r="CA6" s="207"/>
      <c r="CB6" s="207"/>
      <c r="CC6" s="208" t="s">
        <v>49</v>
      </c>
      <c r="CD6" s="208"/>
      <c r="CE6" s="208"/>
      <c r="CF6" s="208"/>
      <c r="CG6" s="208"/>
      <c r="CH6" s="209" t="s">
        <v>38</v>
      </c>
      <c r="CI6" s="210"/>
      <c r="CJ6" s="211"/>
      <c r="CK6" s="159"/>
      <c r="CL6" s="206" t="s">
        <v>66</v>
      </c>
      <c r="CM6" s="212"/>
      <c r="CN6" s="213" t="s">
        <v>65</v>
      </c>
      <c r="CO6" s="214"/>
      <c r="CP6" s="143"/>
      <c r="CQ6" s="181" t="s">
        <v>64</v>
      </c>
      <c r="CR6" s="184"/>
      <c r="CS6" s="14"/>
      <c r="CU6" t="s">
        <v>9</v>
      </c>
      <c r="CV6" t="s">
        <v>9</v>
      </c>
    </row>
    <row r="7" spans="1:106" ht="74.25" customHeight="1">
      <c r="A7" s="8" t="s">
        <v>39</v>
      </c>
      <c r="B7" s="8" t="s">
        <v>3</v>
      </c>
      <c r="C7" s="6" t="s">
        <v>53</v>
      </c>
      <c r="D7" s="8" t="s">
        <v>29</v>
      </c>
      <c r="E7" s="8" t="s">
        <v>4</v>
      </c>
      <c r="F7" s="40" t="s">
        <v>1</v>
      </c>
      <c r="G7" s="6" t="s">
        <v>5</v>
      </c>
      <c r="H7" s="8" t="s">
        <v>50</v>
      </c>
      <c r="I7" s="8" t="s">
        <v>2</v>
      </c>
      <c r="J7" s="40" t="s">
        <v>42</v>
      </c>
      <c r="K7" s="6" t="s">
        <v>7</v>
      </c>
      <c r="L7" s="42" t="s">
        <v>46</v>
      </c>
      <c r="M7" s="43" t="s">
        <v>54</v>
      </c>
      <c r="N7" s="43" t="s">
        <v>30</v>
      </c>
      <c r="O7" s="42" t="s">
        <v>414</v>
      </c>
      <c r="P7" s="43" t="s">
        <v>48</v>
      </c>
      <c r="Q7" s="42" t="s">
        <v>59</v>
      </c>
      <c r="R7" s="42" t="s">
        <v>58</v>
      </c>
      <c r="S7" s="43" t="s">
        <v>60</v>
      </c>
      <c r="T7" s="43" t="s">
        <v>57</v>
      </c>
      <c r="U7" s="42" t="s">
        <v>61</v>
      </c>
      <c r="V7" s="42" t="s">
        <v>56</v>
      </c>
      <c r="W7" s="44" t="s">
        <v>31</v>
      </c>
      <c r="X7" s="9" t="s">
        <v>32</v>
      </c>
      <c r="Y7" s="9" t="s">
        <v>68</v>
      </c>
      <c r="Z7" s="8" t="s">
        <v>40</v>
      </c>
      <c r="AA7" s="9" t="s">
        <v>33</v>
      </c>
      <c r="AB7" s="6" t="s">
        <v>34</v>
      </c>
      <c r="AC7" s="8" t="s">
        <v>62</v>
      </c>
      <c r="AD7" s="6" t="s">
        <v>69</v>
      </c>
      <c r="AE7" s="45" t="s">
        <v>70</v>
      </c>
      <c r="AF7" s="46" t="s">
        <v>71</v>
      </c>
      <c r="AG7" s="45" t="s">
        <v>72</v>
      </c>
      <c r="AH7" s="46" t="s">
        <v>73</v>
      </c>
      <c r="AI7" s="42" t="s">
        <v>345</v>
      </c>
      <c r="AJ7" s="42" t="s">
        <v>347</v>
      </c>
      <c r="AK7" s="43" t="s">
        <v>348</v>
      </c>
      <c r="AL7" s="43" t="s">
        <v>346</v>
      </c>
      <c r="AM7" s="42" t="s">
        <v>349</v>
      </c>
      <c r="AN7" s="42" t="s">
        <v>350</v>
      </c>
      <c r="AO7" s="44" t="s">
        <v>31</v>
      </c>
      <c r="AP7" s="9" t="s">
        <v>32</v>
      </c>
      <c r="AQ7" s="118" t="s">
        <v>68</v>
      </c>
      <c r="AR7" s="8" t="s">
        <v>40</v>
      </c>
      <c r="AS7" s="9" t="s">
        <v>33</v>
      </c>
      <c r="AT7" s="6" t="s">
        <v>34</v>
      </c>
      <c r="AU7" s="7" t="s">
        <v>62</v>
      </c>
      <c r="AV7" s="6" t="s">
        <v>69</v>
      </c>
      <c r="AW7" s="145" t="s">
        <v>384</v>
      </c>
      <c r="AX7" s="45" t="s">
        <v>70</v>
      </c>
      <c r="AY7" s="46" t="s">
        <v>71</v>
      </c>
      <c r="AZ7" s="45" t="s">
        <v>72</v>
      </c>
      <c r="BA7" s="46" t="s">
        <v>73</v>
      </c>
      <c r="BB7" s="144" t="s">
        <v>385</v>
      </c>
      <c r="BC7" s="42" t="s">
        <v>386</v>
      </c>
      <c r="BD7" s="42" t="s">
        <v>387</v>
      </c>
      <c r="BE7" s="43" t="s">
        <v>388</v>
      </c>
      <c r="BF7" s="43" t="s">
        <v>389</v>
      </c>
      <c r="BG7" s="153" t="s">
        <v>390</v>
      </c>
      <c r="BH7" s="42" t="s">
        <v>391</v>
      </c>
      <c r="BI7" s="44" t="s">
        <v>31</v>
      </c>
      <c r="BJ7" s="118" t="s">
        <v>32</v>
      </c>
      <c r="BK7" s="156" t="s">
        <v>68</v>
      </c>
      <c r="BL7" s="163" t="s">
        <v>40</v>
      </c>
      <c r="BM7" s="118" t="s">
        <v>33</v>
      </c>
      <c r="BN7" s="6" t="s">
        <v>34</v>
      </c>
      <c r="BO7" s="7" t="s">
        <v>62</v>
      </c>
      <c r="BP7" s="158" t="s">
        <v>69</v>
      </c>
      <c r="BQ7" s="160" t="s">
        <v>392</v>
      </c>
      <c r="BR7" s="162" t="s">
        <v>70</v>
      </c>
      <c r="BS7" s="161" t="s">
        <v>71</v>
      </c>
      <c r="BT7" s="45" t="s">
        <v>72</v>
      </c>
      <c r="BU7" s="46" t="s">
        <v>73</v>
      </c>
      <c r="BV7" s="144" t="s">
        <v>393</v>
      </c>
      <c r="BW7" s="153" t="s">
        <v>395</v>
      </c>
      <c r="BX7" s="42" t="s">
        <v>396</v>
      </c>
      <c r="BY7" s="165" t="s">
        <v>397</v>
      </c>
      <c r="BZ7" s="43" t="s">
        <v>398</v>
      </c>
      <c r="CA7" s="200" t="s">
        <v>399</v>
      </c>
      <c r="CB7" s="42" t="s">
        <v>400</v>
      </c>
      <c r="CC7" s="166" t="s">
        <v>31</v>
      </c>
      <c r="CD7" s="167" t="s">
        <v>32</v>
      </c>
      <c r="CE7" s="167" t="s">
        <v>68</v>
      </c>
      <c r="CF7" s="163" t="s">
        <v>40</v>
      </c>
      <c r="CG7" s="118" t="s">
        <v>33</v>
      </c>
      <c r="CH7" s="6" t="s">
        <v>34</v>
      </c>
      <c r="CI7" s="7" t="s">
        <v>62</v>
      </c>
      <c r="CJ7" s="158" t="s">
        <v>69</v>
      </c>
      <c r="CK7" s="160" t="s">
        <v>402</v>
      </c>
      <c r="CL7" s="162" t="s">
        <v>70</v>
      </c>
      <c r="CM7" s="161" t="s">
        <v>71</v>
      </c>
      <c r="CN7" s="45" t="s">
        <v>72</v>
      </c>
      <c r="CO7" s="46" t="s">
        <v>73</v>
      </c>
      <c r="CP7" s="144" t="s">
        <v>451</v>
      </c>
      <c r="CQ7" s="182" t="s">
        <v>343</v>
      </c>
      <c r="CR7" s="14"/>
      <c r="CS7" s="14"/>
      <c r="CT7" s="183" t="s">
        <v>51</v>
      </c>
      <c r="CU7" s="41" t="s">
        <v>51</v>
      </c>
      <c r="CV7" s="185"/>
      <c r="CW7" s="185"/>
      <c r="CX7" s="185"/>
      <c r="CY7" s="185"/>
      <c r="CZ7" s="185"/>
      <c r="DA7" s="185"/>
      <c r="DB7" s="185"/>
    </row>
    <row r="8" spans="1:106" ht="207.75" customHeight="1">
      <c r="A8" s="102" t="s">
        <v>287</v>
      </c>
      <c r="B8" s="78" t="s">
        <v>403</v>
      </c>
      <c r="C8" s="102" t="s">
        <v>84</v>
      </c>
      <c r="D8" s="97" t="s">
        <v>332</v>
      </c>
      <c r="E8" s="94" t="s">
        <v>288</v>
      </c>
      <c r="F8" s="105">
        <v>1</v>
      </c>
      <c r="G8" s="94" t="s">
        <v>302</v>
      </c>
      <c r="H8" s="106">
        <v>116</v>
      </c>
      <c r="I8" s="94" t="s">
        <v>335</v>
      </c>
      <c r="J8" s="107" t="s">
        <v>300</v>
      </c>
      <c r="K8" s="108" t="s">
        <v>289</v>
      </c>
      <c r="L8" s="94" t="s">
        <v>411</v>
      </c>
      <c r="M8" s="94" t="s">
        <v>413</v>
      </c>
      <c r="N8" s="108" t="s">
        <v>328</v>
      </c>
      <c r="O8" s="168">
        <v>100</v>
      </c>
      <c r="P8" s="14">
        <v>110</v>
      </c>
      <c r="Q8" s="14">
        <v>10</v>
      </c>
      <c r="R8" s="81" t="s">
        <v>415</v>
      </c>
      <c r="S8" s="14">
        <v>12</v>
      </c>
      <c r="T8" s="81" t="s">
        <v>416</v>
      </c>
      <c r="U8" s="14">
        <v>13</v>
      </c>
      <c r="V8" s="81" t="s">
        <v>422</v>
      </c>
      <c r="W8" s="100">
        <v>623247.4</v>
      </c>
      <c r="X8" s="100">
        <v>623247.4</v>
      </c>
      <c r="Y8" s="98">
        <v>0</v>
      </c>
      <c r="Z8" s="100">
        <v>41959.53</v>
      </c>
      <c r="AA8" s="100">
        <v>581287.87</v>
      </c>
      <c r="AB8" s="14">
        <v>110</v>
      </c>
      <c r="AC8" s="14">
        <v>110</v>
      </c>
      <c r="AD8" s="14">
        <f t="shared" ref="AD8" si="0">+Q8+S8+U8</f>
        <v>35</v>
      </c>
      <c r="AE8" s="109">
        <f>+Y8/W8</f>
        <v>0</v>
      </c>
      <c r="AF8" s="14">
        <v>0</v>
      </c>
      <c r="AG8" s="178">
        <f>+AD8/AB8*100</f>
        <v>31.818181818181817</v>
      </c>
      <c r="AH8" s="179">
        <f>+AD8/AC8*100</f>
        <v>31.818181818181817</v>
      </c>
      <c r="AI8" s="14">
        <v>10</v>
      </c>
      <c r="AJ8" s="81" t="s">
        <v>427</v>
      </c>
      <c r="AK8" s="14">
        <v>11</v>
      </c>
      <c r="AL8" s="81" t="s">
        <v>433</v>
      </c>
      <c r="AM8" s="14">
        <v>11</v>
      </c>
      <c r="AN8" s="81" t="s">
        <v>434</v>
      </c>
      <c r="AO8" s="100">
        <v>623247.4</v>
      </c>
      <c r="AP8" s="100">
        <v>623247.4</v>
      </c>
      <c r="AQ8" s="98">
        <v>0</v>
      </c>
      <c r="AR8" s="98">
        <v>184938.23999999999</v>
      </c>
      <c r="AS8" s="98">
        <v>396349.62</v>
      </c>
      <c r="AT8" s="14">
        <v>110</v>
      </c>
      <c r="AU8" s="14">
        <v>110</v>
      </c>
      <c r="AV8" s="81">
        <f>+AI8+AK8+AM8</f>
        <v>32</v>
      </c>
      <c r="AW8" s="81">
        <f>+AD8+AV8</f>
        <v>67</v>
      </c>
      <c r="AX8" s="113">
        <f>+AQ8/AO8</f>
        <v>0</v>
      </c>
      <c r="AY8" s="113">
        <f>+AQ8/AP8</f>
        <v>0</v>
      </c>
      <c r="AZ8" s="120">
        <f>+AV8/AT8</f>
        <v>0.29090909090909089</v>
      </c>
      <c r="BA8" s="121">
        <f>+AV8/AU8</f>
        <v>0.29090909090909089</v>
      </c>
      <c r="BB8" s="121">
        <f>+AW8/AT8</f>
        <v>0.60909090909090913</v>
      </c>
      <c r="BC8" s="147">
        <v>9</v>
      </c>
      <c r="BD8" s="81" t="s">
        <v>439</v>
      </c>
      <c r="BE8" s="147">
        <v>12</v>
      </c>
      <c r="BF8" s="81" t="s">
        <v>440</v>
      </c>
      <c r="BG8" s="147">
        <v>14</v>
      </c>
      <c r="BH8" s="81" t="s">
        <v>441</v>
      </c>
      <c r="BI8" s="100">
        <v>623247.4</v>
      </c>
      <c r="BJ8" s="100">
        <v>623247.4</v>
      </c>
      <c r="BK8" s="147">
        <v>0</v>
      </c>
      <c r="BL8" s="119">
        <v>190932.69</v>
      </c>
      <c r="BM8" s="157">
        <v>247376.46</v>
      </c>
      <c r="BN8" s="14">
        <v>110</v>
      </c>
      <c r="BO8" s="14">
        <v>110</v>
      </c>
      <c r="BP8" s="147">
        <f>+BC8+BE8+BG8</f>
        <v>35</v>
      </c>
      <c r="BQ8" s="147">
        <f>+AD8+AV8+BP8</f>
        <v>102</v>
      </c>
      <c r="BR8" s="190">
        <f>+BK8/BI8</f>
        <v>0</v>
      </c>
      <c r="BS8" s="190">
        <f>+BK8/BJ8</f>
        <v>0</v>
      </c>
      <c r="BT8" s="121">
        <f>+BP8/BO8</f>
        <v>0.31818181818181818</v>
      </c>
      <c r="BU8" s="121">
        <f>+BP8/BO8</f>
        <v>0.31818181818181818</v>
      </c>
      <c r="BV8" s="121">
        <f>+BQ8/BO8</f>
        <v>0.92727272727272725</v>
      </c>
      <c r="BW8" s="180">
        <v>7</v>
      </c>
      <c r="BX8" s="186" t="s">
        <v>447</v>
      </c>
      <c r="BY8" s="180">
        <v>9</v>
      </c>
      <c r="BZ8" s="186" t="s">
        <v>448</v>
      </c>
      <c r="CA8" s="180">
        <v>11</v>
      </c>
      <c r="CB8" s="193" t="s">
        <v>452</v>
      </c>
      <c r="CC8" s="100">
        <v>623247.4</v>
      </c>
      <c r="CD8" s="100">
        <v>623247.4</v>
      </c>
      <c r="CE8" s="98">
        <v>0</v>
      </c>
      <c r="CF8" s="196">
        <v>140614.41</v>
      </c>
      <c r="CG8" s="196">
        <v>105614.64</v>
      </c>
      <c r="CH8" s="14">
        <v>110</v>
      </c>
      <c r="CI8" s="14">
        <v>110</v>
      </c>
      <c r="CJ8" s="147">
        <f>+BW8+BY8+CA8</f>
        <v>27</v>
      </c>
      <c r="CK8" s="147">
        <f t="shared" ref="CK8" si="1">+AD8+AV8+BP8+CJ8</f>
        <v>129</v>
      </c>
      <c r="CL8" s="190">
        <f>+CE8/CC8</f>
        <v>0</v>
      </c>
      <c r="CM8" s="190">
        <f>+CE8/CD8</f>
        <v>0</v>
      </c>
      <c r="CN8" s="121">
        <f>+CJ8/CH8</f>
        <v>0.24545454545454545</v>
      </c>
      <c r="CO8" s="189">
        <f>+CJ8/CI8</f>
        <v>0.24545454545454545</v>
      </c>
      <c r="CP8" s="191">
        <f>+CK8/CH8</f>
        <v>1.1727272727272726</v>
      </c>
      <c r="CQ8" s="14"/>
      <c r="CR8" s="102"/>
      <c r="CS8" s="102"/>
      <c r="CW8" t="s">
        <v>449</v>
      </c>
    </row>
    <row r="9" spans="1:106" ht="102" customHeight="1">
      <c r="A9" s="14" t="s">
        <v>287</v>
      </c>
      <c r="B9" s="78" t="s">
        <v>403</v>
      </c>
      <c r="C9" s="14" t="s">
        <v>333</v>
      </c>
      <c r="D9" s="97" t="s">
        <v>332</v>
      </c>
      <c r="E9" s="80" t="s">
        <v>288</v>
      </c>
      <c r="F9" s="87">
        <v>1</v>
      </c>
      <c r="G9" s="36" t="s">
        <v>305</v>
      </c>
      <c r="H9" s="82">
        <v>116</v>
      </c>
      <c r="I9" s="80" t="s">
        <v>335</v>
      </c>
      <c r="J9" s="35" t="s">
        <v>303</v>
      </c>
      <c r="K9" s="83" t="s">
        <v>334</v>
      </c>
      <c r="L9" s="94" t="s">
        <v>411</v>
      </c>
      <c r="M9" s="94" t="s">
        <v>413</v>
      </c>
      <c r="N9" s="36" t="s">
        <v>408</v>
      </c>
      <c r="O9" s="176">
        <v>1</v>
      </c>
      <c r="P9" s="176">
        <v>1</v>
      </c>
      <c r="Q9" s="17">
        <v>8</v>
      </c>
      <c r="R9" s="81" t="s">
        <v>352</v>
      </c>
      <c r="S9" s="15">
        <v>10</v>
      </c>
      <c r="T9" s="81" t="s">
        <v>352</v>
      </c>
      <c r="U9" s="17">
        <v>12</v>
      </c>
      <c r="V9" s="81" t="s">
        <v>352</v>
      </c>
      <c r="W9" s="100">
        <v>623247.4</v>
      </c>
      <c r="X9" s="100">
        <v>623247.4</v>
      </c>
      <c r="Y9" s="98">
        <v>0</v>
      </c>
      <c r="Z9" s="100">
        <v>41959.53</v>
      </c>
      <c r="AA9" s="100">
        <v>581287.87</v>
      </c>
      <c r="AB9" s="36">
        <v>100</v>
      </c>
      <c r="AC9" s="17">
        <v>100</v>
      </c>
      <c r="AD9" s="18">
        <v>25</v>
      </c>
      <c r="AE9" s="109">
        <f>+Y9/W9</f>
        <v>0</v>
      </c>
      <c r="AF9" s="14">
        <v>0</v>
      </c>
      <c r="AG9" s="178">
        <f t="shared" ref="AG9:AG14" si="2">+AD9/AB9*100</f>
        <v>25</v>
      </c>
      <c r="AH9" s="179">
        <f t="shared" ref="AH9:AH14" si="3">+AD9/AC9*100</f>
        <v>25</v>
      </c>
      <c r="AI9" s="14">
        <v>2</v>
      </c>
      <c r="AJ9" s="81" t="s">
        <v>352</v>
      </c>
      <c r="AK9" s="14">
        <v>0</v>
      </c>
      <c r="AL9" s="81" t="s">
        <v>435</v>
      </c>
      <c r="AM9" s="14">
        <v>0</v>
      </c>
      <c r="AN9" s="81" t="s">
        <v>435</v>
      </c>
      <c r="AO9" s="100">
        <v>623247.4</v>
      </c>
      <c r="AP9" s="100">
        <v>623247.4</v>
      </c>
      <c r="AQ9" s="98">
        <v>0</v>
      </c>
      <c r="AR9" s="98">
        <v>184938.23999999999</v>
      </c>
      <c r="AS9" s="98">
        <v>396349.62</v>
      </c>
      <c r="AT9" s="36">
        <v>100</v>
      </c>
      <c r="AU9" s="17">
        <v>100</v>
      </c>
      <c r="AV9" s="81">
        <v>25</v>
      </c>
      <c r="AW9" s="81">
        <f t="shared" ref="AW9:AW14" si="4">+AD9+AV9</f>
        <v>50</v>
      </c>
      <c r="AX9" s="113">
        <f t="shared" ref="AX9:AX14" si="5">+AQ9/AO9</f>
        <v>0</v>
      </c>
      <c r="AY9" s="113">
        <f t="shared" ref="AY9:AY14" si="6">+AQ9/AP9</f>
        <v>0</v>
      </c>
      <c r="AZ9" s="120">
        <f t="shared" ref="AZ9:AZ14" si="7">+AV9/AT9</f>
        <v>0.25</v>
      </c>
      <c r="BA9" s="121">
        <f t="shared" ref="BA9:BA14" si="8">+AV9/AU9</f>
        <v>0.25</v>
      </c>
      <c r="BB9" s="121">
        <f t="shared" ref="BB9:BB14" si="9">+AW9/AT9</f>
        <v>0.5</v>
      </c>
      <c r="BC9" s="147">
        <v>0</v>
      </c>
      <c r="BD9" s="81" t="s">
        <v>435</v>
      </c>
      <c r="BE9" s="147">
        <v>2</v>
      </c>
      <c r="BF9" s="81" t="s">
        <v>352</v>
      </c>
      <c r="BG9" s="147">
        <v>8</v>
      </c>
      <c r="BH9" s="81" t="s">
        <v>352</v>
      </c>
      <c r="BI9" s="100">
        <v>623247.4</v>
      </c>
      <c r="BJ9" s="100">
        <v>623247.4</v>
      </c>
      <c r="BK9" s="147">
        <v>0</v>
      </c>
      <c r="BL9" s="119">
        <v>190932.69</v>
      </c>
      <c r="BM9" s="157">
        <v>247376.46</v>
      </c>
      <c r="BN9" s="36">
        <v>100</v>
      </c>
      <c r="BO9" s="17">
        <v>100</v>
      </c>
      <c r="BP9" s="81">
        <v>25</v>
      </c>
      <c r="BQ9" s="147">
        <f t="shared" ref="BQ9:BQ14" si="10">+AD9+AV9+BP9</f>
        <v>75</v>
      </c>
      <c r="BR9" s="190">
        <f t="shared" ref="BR9:BR14" si="11">+BK9/BI9</f>
        <v>0</v>
      </c>
      <c r="BS9" s="190">
        <f t="shared" ref="BS9:BS14" si="12">+BK9/BJ9</f>
        <v>0</v>
      </c>
      <c r="BT9" s="121">
        <f t="shared" ref="BT9:BT14" si="13">+BP9/BO9</f>
        <v>0.25</v>
      </c>
      <c r="BU9" s="121">
        <f t="shared" ref="BU9:BU14" si="14">+BP9/BO9</f>
        <v>0.25</v>
      </c>
      <c r="BV9" s="121">
        <f t="shared" ref="BV9:BV14" si="15">+BQ9/BO9</f>
        <v>0.75</v>
      </c>
      <c r="BW9" s="180">
        <v>6</v>
      </c>
      <c r="BX9" s="186" t="s">
        <v>352</v>
      </c>
      <c r="BY9" s="180">
        <v>0</v>
      </c>
      <c r="BZ9" s="192" t="s">
        <v>435</v>
      </c>
      <c r="CA9" s="180">
        <v>34</v>
      </c>
      <c r="CB9" s="193" t="s">
        <v>352</v>
      </c>
      <c r="CC9" s="100">
        <v>623247.4</v>
      </c>
      <c r="CD9" s="100">
        <v>623247.4</v>
      </c>
      <c r="CE9" s="98">
        <v>0</v>
      </c>
      <c r="CF9" s="196">
        <v>140614.41</v>
      </c>
      <c r="CG9" s="196">
        <v>105614.64</v>
      </c>
      <c r="CH9" s="36">
        <v>100</v>
      </c>
      <c r="CI9" s="17">
        <v>100</v>
      </c>
      <c r="CJ9" s="81">
        <v>25</v>
      </c>
      <c r="CK9" s="81">
        <v>25</v>
      </c>
      <c r="CL9" s="190">
        <f t="shared" ref="CL9:CL14" si="16">+CE9/CC9</f>
        <v>0</v>
      </c>
      <c r="CM9" s="190">
        <f t="shared" ref="CM9:CM14" si="17">+CE9/CD9</f>
        <v>0</v>
      </c>
      <c r="CN9" s="121">
        <f t="shared" ref="CN9:CN14" si="18">+CJ9/CH9</f>
        <v>0.25</v>
      </c>
      <c r="CO9" s="189">
        <f t="shared" ref="CO9:CO14" si="19">+CJ9/CI9*100</f>
        <v>25</v>
      </c>
      <c r="CP9" s="179">
        <f>+AD9+AV9+BP9+CJ9</f>
        <v>100</v>
      </c>
      <c r="CQ9" s="14"/>
      <c r="CR9" s="102"/>
      <c r="CS9" s="102"/>
    </row>
    <row r="10" spans="1:106" ht="137.25" customHeight="1">
      <c r="A10" s="14" t="s">
        <v>287</v>
      </c>
      <c r="B10" s="78" t="s">
        <v>403</v>
      </c>
      <c r="C10" s="14" t="s">
        <v>84</v>
      </c>
      <c r="D10" s="97" t="s">
        <v>332</v>
      </c>
      <c r="E10" s="80" t="s">
        <v>288</v>
      </c>
      <c r="F10" s="87">
        <v>1</v>
      </c>
      <c r="G10" s="36" t="s">
        <v>404</v>
      </c>
      <c r="H10" s="82">
        <v>116</v>
      </c>
      <c r="I10" s="80" t="s">
        <v>335</v>
      </c>
      <c r="J10" s="35" t="s">
        <v>304</v>
      </c>
      <c r="K10" s="36" t="s">
        <v>405</v>
      </c>
      <c r="L10" s="94" t="s">
        <v>411</v>
      </c>
      <c r="M10" s="80" t="s">
        <v>412</v>
      </c>
      <c r="N10" s="36" t="s">
        <v>406</v>
      </c>
      <c r="O10" s="176">
        <v>1</v>
      </c>
      <c r="P10" s="176">
        <v>1</v>
      </c>
      <c r="Q10" s="172">
        <v>1</v>
      </c>
      <c r="R10" s="93" t="s">
        <v>417</v>
      </c>
      <c r="S10" s="172">
        <v>14</v>
      </c>
      <c r="T10" s="93" t="s">
        <v>417</v>
      </c>
      <c r="U10" s="14">
        <v>0</v>
      </c>
      <c r="V10" s="174" t="s">
        <v>426</v>
      </c>
      <c r="W10" s="100">
        <v>623247.4</v>
      </c>
      <c r="X10" s="100">
        <v>623247.4</v>
      </c>
      <c r="Y10" s="98">
        <v>0</v>
      </c>
      <c r="Z10" s="100">
        <v>41959.53</v>
      </c>
      <c r="AA10" s="100">
        <v>581287.87</v>
      </c>
      <c r="AB10" s="36">
        <v>100</v>
      </c>
      <c r="AC10" s="14">
        <v>100</v>
      </c>
      <c r="AD10" s="14">
        <v>25</v>
      </c>
      <c r="AE10" s="109">
        <f t="shared" ref="AE10:AE14" si="20">+Y10/W10</f>
        <v>0</v>
      </c>
      <c r="AF10" s="14">
        <v>0</v>
      </c>
      <c r="AG10" s="178">
        <f t="shared" si="2"/>
        <v>25</v>
      </c>
      <c r="AH10" s="179">
        <f t="shared" si="3"/>
        <v>25</v>
      </c>
      <c r="AI10" s="14">
        <v>0</v>
      </c>
      <c r="AJ10" s="81" t="s">
        <v>428</v>
      </c>
      <c r="AK10" s="14">
        <v>0</v>
      </c>
      <c r="AL10" s="81" t="s">
        <v>428</v>
      </c>
      <c r="AM10" s="14">
        <v>8</v>
      </c>
      <c r="AN10" s="93" t="s">
        <v>417</v>
      </c>
      <c r="AO10" s="100">
        <v>623247.4</v>
      </c>
      <c r="AP10" s="100">
        <v>623247.4</v>
      </c>
      <c r="AQ10" s="98">
        <v>0</v>
      </c>
      <c r="AR10" s="98">
        <v>184938.23999999999</v>
      </c>
      <c r="AS10" s="98">
        <v>396349.62</v>
      </c>
      <c r="AT10" s="36">
        <v>100</v>
      </c>
      <c r="AU10" s="14">
        <v>100</v>
      </c>
      <c r="AV10" s="81">
        <v>25</v>
      </c>
      <c r="AW10" s="81">
        <f t="shared" si="4"/>
        <v>50</v>
      </c>
      <c r="AX10" s="113">
        <f t="shared" si="5"/>
        <v>0</v>
      </c>
      <c r="AY10" s="113">
        <f t="shared" si="6"/>
        <v>0</v>
      </c>
      <c r="AZ10" s="120">
        <f t="shared" si="7"/>
        <v>0.25</v>
      </c>
      <c r="BA10" s="121">
        <f t="shared" si="8"/>
        <v>0.25</v>
      </c>
      <c r="BB10" s="121">
        <f t="shared" si="9"/>
        <v>0.5</v>
      </c>
      <c r="BC10" s="147">
        <v>6</v>
      </c>
      <c r="BD10" s="169" t="s">
        <v>442</v>
      </c>
      <c r="BE10" s="147">
        <v>19</v>
      </c>
      <c r="BF10" s="169" t="s">
        <v>442</v>
      </c>
      <c r="BG10" s="147">
        <v>21</v>
      </c>
      <c r="BH10" s="169" t="s">
        <v>442</v>
      </c>
      <c r="BI10" s="100">
        <v>623247.4</v>
      </c>
      <c r="BJ10" s="100">
        <v>623247.4</v>
      </c>
      <c r="BK10" s="147">
        <v>0</v>
      </c>
      <c r="BL10" s="119">
        <v>190932.69</v>
      </c>
      <c r="BM10" s="157">
        <v>247376.46</v>
      </c>
      <c r="BN10" s="36">
        <v>100</v>
      </c>
      <c r="BO10" s="14">
        <v>100</v>
      </c>
      <c r="BP10" s="81">
        <v>25</v>
      </c>
      <c r="BQ10" s="147">
        <f t="shared" si="10"/>
        <v>75</v>
      </c>
      <c r="BR10" s="190">
        <f t="shared" si="11"/>
        <v>0</v>
      </c>
      <c r="BS10" s="190">
        <f t="shared" si="12"/>
        <v>0</v>
      </c>
      <c r="BT10" s="121">
        <f t="shared" si="13"/>
        <v>0.25</v>
      </c>
      <c r="BU10" s="121">
        <f t="shared" si="14"/>
        <v>0.25</v>
      </c>
      <c r="BV10" s="121">
        <f t="shared" si="15"/>
        <v>0.75</v>
      </c>
      <c r="BW10" s="180">
        <v>4</v>
      </c>
      <c r="BX10" s="187" t="s">
        <v>442</v>
      </c>
      <c r="BY10" s="180">
        <v>0</v>
      </c>
      <c r="BZ10" s="186" t="s">
        <v>428</v>
      </c>
      <c r="CA10" s="180"/>
      <c r="CB10" s="193"/>
      <c r="CC10" s="100">
        <v>623247.4</v>
      </c>
      <c r="CD10" s="100">
        <v>623247.4</v>
      </c>
      <c r="CE10" s="98">
        <v>0</v>
      </c>
      <c r="CF10" s="196">
        <v>140614.41</v>
      </c>
      <c r="CG10" s="196">
        <v>105614.64</v>
      </c>
      <c r="CH10" s="36">
        <v>100</v>
      </c>
      <c r="CI10" s="14">
        <v>100</v>
      </c>
      <c r="CJ10" s="81">
        <v>25</v>
      </c>
      <c r="CK10" s="81">
        <v>25</v>
      </c>
      <c r="CL10" s="190">
        <f t="shared" si="16"/>
        <v>0</v>
      </c>
      <c r="CM10" s="190">
        <f t="shared" si="17"/>
        <v>0</v>
      </c>
      <c r="CN10" s="121">
        <f t="shared" si="18"/>
        <v>0.25</v>
      </c>
      <c r="CO10" s="189">
        <f t="shared" si="19"/>
        <v>25</v>
      </c>
      <c r="CP10" s="179">
        <f t="shared" ref="CP10:CP14" si="21">+AD10+AV10+BP10+CJ10</f>
        <v>100</v>
      </c>
      <c r="CQ10" s="14"/>
      <c r="CR10" s="102"/>
      <c r="CS10" s="102"/>
    </row>
    <row r="11" spans="1:106" ht="258" customHeight="1">
      <c r="A11" s="14" t="s">
        <v>287</v>
      </c>
      <c r="B11" s="78" t="s">
        <v>403</v>
      </c>
      <c r="C11" s="15" t="s">
        <v>84</v>
      </c>
      <c r="D11" s="97" t="s">
        <v>332</v>
      </c>
      <c r="E11" s="94" t="s">
        <v>288</v>
      </c>
      <c r="F11" s="87">
        <v>2</v>
      </c>
      <c r="G11" s="78" t="s">
        <v>338</v>
      </c>
      <c r="H11" s="15">
        <v>119</v>
      </c>
      <c r="I11" s="17" t="s">
        <v>336</v>
      </c>
      <c r="J11" s="15" t="s">
        <v>301</v>
      </c>
      <c r="K11" s="17" t="s">
        <v>438</v>
      </c>
      <c r="L11" s="94" t="s">
        <v>411</v>
      </c>
      <c r="M11" s="94" t="s">
        <v>413</v>
      </c>
      <c r="N11" s="36" t="s">
        <v>406</v>
      </c>
      <c r="O11" s="176">
        <v>1</v>
      </c>
      <c r="P11" s="176">
        <v>1</v>
      </c>
      <c r="Q11" s="93">
        <v>1</v>
      </c>
      <c r="R11" s="173" t="s">
        <v>418</v>
      </c>
      <c r="S11" s="171">
        <v>2</v>
      </c>
      <c r="T11" s="173" t="s">
        <v>424</v>
      </c>
      <c r="U11" s="17">
        <v>1</v>
      </c>
      <c r="V11" s="173" t="s">
        <v>424</v>
      </c>
      <c r="W11" s="100">
        <v>623247.4</v>
      </c>
      <c r="X11" s="100">
        <v>623247.4</v>
      </c>
      <c r="Y11" s="98">
        <v>0</v>
      </c>
      <c r="Z11" s="100">
        <v>41959.53</v>
      </c>
      <c r="AA11" s="100">
        <v>581287.87</v>
      </c>
      <c r="AB11" s="36">
        <v>100</v>
      </c>
      <c r="AC11" s="17">
        <v>100</v>
      </c>
      <c r="AD11" s="18">
        <v>25</v>
      </c>
      <c r="AE11" s="109">
        <f t="shared" si="20"/>
        <v>0</v>
      </c>
      <c r="AF11" s="14">
        <v>0</v>
      </c>
      <c r="AG11" s="178">
        <f t="shared" si="2"/>
        <v>25</v>
      </c>
      <c r="AH11" s="179">
        <f t="shared" si="3"/>
        <v>25</v>
      </c>
      <c r="AI11" s="14">
        <v>6</v>
      </c>
      <c r="AJ11" s="81" t="s">
        <v>429</v>
      </c>
      <c r="AK11" s="14">
        <v>4</v>
      </c>
      <c r="AL11" s="81" t="s">
        <v>429</v>
      </c>
      <c r="AM11" s="14">
        <v>4</v>
      </c>
      <c r="AN11" s="81" t="s">
        <v>429</v>
      </c>
      <c r="AO11" s="100">
        <v>623247.4</v>
      </c>
      <c r="AP11" s="100">
        <v>623247.4</v>
      </c>
      <c r="AQ11" s="98">
        <v>0</v>
      </c>
      <c r="AR11" s="98">
        <v>184938.23999999999</v>
      </c>
      <c r="AS11" s="98">
        <v>396349.62</v>
      </c>
      <c r="AT11" s="36">
        <v>100</v>
      </c>
      <c r="AU11" s="108">
        <v>100</v>
      </c>
      <c r="AV11" s="81">
        <v>25</v>
      </c>
      <c r="AW11" s="81">
        <f t="shared" si="4"/>
        <v>50</v>
      </c>
      <c r="AX11" s="113">
        <f t="shared" si="5"/>
        <v>0</v>
      </c>
      <c r="AY11" s="113">
        <f t="shared" si="6"/>
        <v>0</v>
      </c>
      <c r="AZ11" s="120">
        <f t="shared" si="7"/>
        <v>0.25</v>
      </c>
      <c r="BA11" s="121">
        <f t="shared" si="8"/>
        <v>0.25</v>
      </c>
      <c r="BB11" s="121">
        <f t="shared" si="9"/>
        <v>0.5</v>
      </c>
      <c r="BC11" s="147">
        <v>1</v>
      </c>
      <c r="BD11" s="81" t="s">
        <v>429</v>
      </c>
      <c r="BE11" s="147">
        <v>5</v>
      </c>
      <c r="BF11" s="81" t="s">
        <v>429</v>
      </c>
      <c r="BG11" s="147">
        <v>3</v>
      </c>
      <c r="BH11" s="81" t="s">
        <v>429</v>
      </c>
      <c r="BI11" s="100">
        <v>623247.4</v>
      </c>
      <c r="BJ11" s="100">
        <v>623247.4</v>
      </c>
      <c r="BK11" s="147">
        <v>0</v>
      </c>
      <c r="BL11" s="119">
        <v>190932.69</v>
      </c>
      <c r="BM11" s="157">
        <v>247376.46</v>
      </c>
      <c r="BN11" s="36">
        <v>100</v>
      </c>
      <c r="BO11" s="108">
        <v>100</v>
      </c>
      <c r="BP11" s="81">
        <v>25</v>
      </c>
      <c r="BQ11" s="147">
        <f t="shared" si="10"/>
        <v>75</v>
      </c>
      <c r="BR11" s="190">
        <f t="shared" si="11"/>
        <v>0</v>
      </c>
      <c r="BS11" s="190">
        <f t="shared" si="12"/>
        <v>0</v>
      </c>
      <c r="BT11" s="121">
        <f t="shared" si="13"/>
        <v>0.25</v>
      </c>
      <c r="BU11" s="121">
        <f t="shared" si="14"/>
        <v>0.25</v>
      </c>
      <c r="BV11" s="121">
        <f t="shared" si="15"/>
        <v>0.75</v>
      </c>
      <c r="BW11" s="180">
        <v>14</v>
      </c>
      <c r="BX11" s="186" t="s">
        <v>429</v>
      </c>
      <c r="BY11" s="180">
        <v>15</v>
      </c>
      <c r="BZ11" s="186" t="s">
        <v>429</v>
      </c>
      <c r="CA11" s="180">
        <v>1</v>
      </c>
      <c r="CB11" s="194" t="s">
        <v>429</v>
      </c>
      <c r="CC11" s="100">
        <v>623247.4</v>
      </c>
      <c r="CD11" s="100">
        <v>623247.4</v>
      </c>
      <c r="CE11" s="98">
        <v>0</v>
      </c>
      <c r="CF11" s="196">
        <v>140614.41</v>
      </c>
      <c r="CG11" s="196">
        <v>105614.64</v>
      </c>
      <c r="CH11" s="36">
        <v>100</v>
      </c>
      <c r="CI11" s="108">
        <v>100</v>
      </c>
      <c r="CJ11" s="81">
        <v>25</v>
      </c>
      <c r="CK11" s="81">
        <v>25</v>
      </c>
      <c r="CL11" s="190">
        <f t="shared" si="16"/>
        <v>0</v>
      </c>
      <c r="CM11" s="190">
        <f t="shared" si="17"/>
        <v>0</v>
      </c>
      <c r="CN11" s="121">
        <f t="shared" si="18"/>
        <v>0.25</v>
      </c>
      <c r="CO11" s="189">
        <f t="shared" si="19"/>
        <v>25</v>
      </c>
      <c r="CP11" s="179">
        <f t="shared" si="21"/>
        <v>100</v>
      </c>
      <c r="CQ11" s="14"/>
      <c r="CR11" s="102"/>
      <c r="CS11" s="102"/>
      <c r="CV11" t="s">
        <v>9</v>
      </c>
    </row>
    <row r="12" spans="1:106" ht="150">
      <c r="A12" s="14" t="s">
        <v>287</v>
      </c>
      <c r="B12" s="78" t="s">
        <v>403</v>
      </c>
      <c r="C12" s="14" t="s">
        <v>84</v>
      </c>
      <c r="D12" s="97" t="s">
        <v>332</v>
      </c>
      <c r="E12" s="94" t="s">
        <v>288</v>
      </c>
      <c r="F12" s="88">
        <v>3</v>
      </c>
      <c r="G12" s="80" t="s">
        <v>296</v>
      </c>
      <c r="H12" s="14">
        <v>120</v>
      </c>
      <c r="I12" s="81" t="s">
        <v>337</v>
      </c>
      <c r="J12" s="14" t="s">
        <v>309</v>
      </c>
      <c r="K12" s="81" t="s">
        <v>327</v>
      </c>
      <c r="L12" s="94" t="s">
        <v>411</v>
      </c>
      <c r="M12" s="94" t="s">
        <v>413</v>
      </c>
      <c r="N12" s="36" t="s">
        <v>406</v>
      </c>
      <c r="O12" s="176">
        <v>1</v>
      </c>
      <c r="P12" s="176">
        <v>1</v>
      </c>
      <c r="Q12" s="14">
        <v>0</v>
      </c>
      <c r="R12" s="81" t="s">
        <v>419</v>
      </c>
      <c r="S12" s="14">
        <v>0</v>
      </c>
      <c r="T12" s="81" t="s">
        <v>419</v>
      </c>
      <c r="U12" s="14">
        <v>0</v>
      </c>
      <c r="V12" s="81" t="s">
        <v>419</v>
      </c>
      <c r="W12" s="100">
        <v>623247.4</v>
      </c>
      <c r="X12" s="100">
        <v>623247.4</v>
      </c>
      <c r="Y12" s="98">
        <v>0</v>
      </c>
      <c r="Z12" s="100">
        <v>41959.53</v>
      </c>
      <c r="AA12" s="100">
        <v>581287.87</v>
      </c>
      <c r="AB12" s="36">
        <v>100</v>
      </c>
      <c r="AC12" s="14">
        <v>100</v>
      </c>
      <c r="AD12" s="14">
        <v>25</v>
      </c>
      <c r="AE12" s="109">
        <f t="shared" si="20"/>
        <v>0</v>
      </c>
      <c r="AF12" s="14">
        <v>0</v>
      </c>
      <c r="AG12" s="178">
        <f t="shared" si="2"/>
        <v>25</v>
      </c>
      <c r="AH12" s="179">
        <f t="shared" si="3"/>
        <v>25</v>
      </c>
      <c r="AI12" s="14">
        <v>0</v>
      </c>
      <c r="AJ12" s="81" t="s">
        <v>419</v>
      </c>
      <c r="AK12" s="14">
        <v>0</v>
      </c>
      <c r="AL12" s="81" t="s">
        <v>419</v>
      </c>
      <c r="AM12" s="14">
        <v>0</v>
      </c>
      <c r="AN12" s="81" t="s">
        <v>419</v>
      </c>
      <c r="AO12" s="100">
        <v>623247.4</v>
      </c>
      <c r="AP12" s="100">
        <v>623247.4</v>
      </c>
      <c r="AQ12" s="98">
        <v>0</v>
      </c>
      <c r="AR12" s="98">
        <v>184938.23999999999</v>
      </c>
      <c r="AS12" s="98">
        <v>396349.62</v>
      </c>
      <c r="AT12" s="36">
        <v>100</v>
      </c>
      <c r="AU12" s="14">
        <v>100</v>
      </c>
      <c r="AV12" s="81">
        <v>25</v>
      </c>
      <c r="AW12" s="81">
        <f t="shared" si="4"/>
        <v>50</v>
      </c>
      <c r="AX12" s="113">
        <f t="shared" si="5"/>
        <v>0</v>
      </c>
      <c r="AY12" s="113">
        <f t="shared" si="6"/>
        <v>0</v>
      </c>
      <c r="AZ12" s="120">
        <f t="shared" si="7"/>
        <v>0.25</v>
      </c>
      <c r="BA12" s="121">
        <f t="shared" si="8"/>
        <v>0.25</v>
      </c>
      <c r="BB12" s="121">
        <f t="shared" si="9"/>
        <v>0.5</v>
      </c>
      <c r="BC12" s="14">
        <v>1</v>
      </c>
      <c r="BD12" s="81" t="s">
        <v>443</v>
      </c>
      <c r="BE12" s="14">
        <v>0</v>
      </c>
      <c r="BF12" s="81" t="s">
        <v>419</v>
      </c>
      <c r="BG12" s="14">
        <v>0</v>
      </c>
      <c r="BH12" s="81" t="s">
        <v>419</v>
      </c>
      <c r="BI12" s="100">
        <v>623247.4</v>
      </c>
      <c r="BJ12" s="100">
        <v>623247.4</v>
      </c>
      <c r="BK12" s="147">
        <v>0</v>
      </c>
      <c r="BL12" s="119">
        <v>190932.69</v>
      </c>
      <c r="BM12" s="157">
        <v>247376.46</v>
      </c>
      <c r="BN12" s="36">
        <v>100</v>
      </c>
      <c r="BO12" s="14">
        <v>100</v>
      </c>
      <c r="BP12" s="81">
        <v>25</v>
      </c>
      <c r="BQ12" s="147">
        <f t="shared" si="10"/>
        <v>75</v>
      </c>
      <c r="BR12" s="190">
        <f t="shared" si="11"/>
        <v>0</v>
      </c>
      <c r="BS12" s="190">
        <f t="shared" si="12"/>
        <v>0</v>
      </c>
      <c r="BT12" s="121">
        <f t="shared" si="13"/>
        <v>0.25</v>
      </c>
      <c r="BU12" s="121">
        <f t="shared" si="14"/>
        <v>0.25</v>
      </c>
      <c r="BV12" s="121">
        <f t="shared" si="15"/>
        <v>0.75</v>
      </c>
      <c r="BW12" s="188">
        <v>0</v>
      </c>
      <c r="BX12" s="186" t="s">
        <v>443</v>
      </c>
      <c r="BY12" s="188">
        <v>0</v>
      </c>
      <c r="BZ12" s="186" t="s">
        <v>419</v>
      </c>
      <c r="CA12" s="201" t="s">
        <v>450</v>
      </c>
      <c r="CB12" s="193"/>
      <c r="CC12" s="100">
        <v>623247.4</v>
      </c>
      <c r="CD12" s="100">
        <v>623247.4</v>
      </c>
      <c r="CE12" s="98">
        <v>0</v>
      </c>
      <c r="CF12" s="196">
        <v>140614.41</v>
      </c>
      <c r="CG12" s="196">
        <v>105614.64</v>
      </c>
      <c r="CH12" s="36">
        <v>100</v>
      </c>
      <c r="CI12" s="14">
        <v>100</v>
      </c>
      <c r="CJ12" s="81">
        <v>25</v>
      </c>
      <c r="CK12" s="81">
        <v>25</v>
      </c>
      <c r="CL12" s="190">
        <f t="shared" si="16"/>
        <v>0</v>
      </c>
      <c r="CM12" s="190">
        <f t="shared" si="17"/>
        <v>0</v>
      </c>
      <c r="CN12" s="147">
        <f t="shared" si="18"/>
        <v>0.25</v>
      </c>
      <c r="CO12" s="189">
        <f t="shared" si="19"/>
        <v>25</v>
      </c>
      <c r="CP12" s="179">
        <f t="shared" si="21"/>
        <v>100</v>
      </c>
      <c r="CQ12" s="14"/>
      <c r="CR12" s="102"/>
      <c r="CS12" s="102"/>
    </row>
    <row r="13" spans="1:106" ht="135">
      <c r="A13" s="14" t="s">
        <v>287</v>
      </c>
      <c r="B13" s="78" t="s">
        <v>403</v>
      </c>
      <c r="C13" s="15" t="s">
        <v>84</v>
      </c>
      <c r="D13" s="97" t="s">
        <v>332</v>
      </c>
      <c r="E13" s="94" t="s">
        <v>288</v>
      </c>
      <c r="F13" s="89">
        <v>3</v>
      </c>
      <c r="G13" s="17" t="s">
        <v>323</v>
      </c>
      <c r="H13" s="14">
        <v>120</v>
      </c>
      <c r="I13" s="81" t="s">
        <v>337</v>
      </c>
      <c r="J13" s="15" t="s">
        <v>409</v>
      </c>
      <c r="K13" s="93" t="s">
        <v>326</v>
      </c>
      <c r="L13" s="94" t="s">
        <v>411</v>
      </c>
      <c r="M13" s="94" t="s">
        <v>413</v>
      </c>
      <c r="N13" s="36" t="s">
        <v>406</v>
      </c>
      <c r="O13" s="176">
        <v>1</v>
      </c>
      <c r="P13" s="176">
        <v>1</v>
      </c>
      <c r="Q13" s="169">
        <v>4</v>
      </c>
      <c r="R13" s="169" t="s">
        <v>421</v>
      </c>
      <c r="S13" s="170">
        <v>5</v>
      </c>
      <c r="T13" s="169" t="s">
        <v>421</v>
      </c>
      <c r="U13" s="171">
        <v>9</v>
      </c>
      <c r="V13" s="169" t="s">
        <v>421</v>
      </c>
      <c r="W13" s="100">
        <v>623247.4</v>
      </c>
      <c r="X13" s="100">
        <v>623247.4</v>
      </c>
      <c r="Y13" s="98">
        <v>0</v>
      </c>
      <c r="Z13" s="100">
        <v>41959.53</v>
      </c>
      <c r="AA13" s="100">
        <v>581287.87</v>
      </c>
      <c r="AB13" s="36">
        <v>100</v>
      </c>
      <c r="AC13" s="17">
        <v>100</v>
      </c>
      <c r="AD13" s="18">
        <v>25</v>
      </c>
      <c r="AE13" s="109">
        <f t="shared" si="20"/>
        <v>0</v>
      </c>
      <c r="AF13" s="14">
        <v>0</v>
      </c>
      <c r="AG13" s="178">
        <f t="shared" si="2"/>
        <v>25</v>
      </c>
      <c r="AH13" s="179">
        <f t="shared" si="3"/>
        <v>25</v>
      </c>
      <c r="AI13" s="14">
        <v>19</v>
      </c>
      <c r="AJ13" s="81" t="s">
        <v>430</v>
      </c>
      <c r="AK13" s="81">
        <v>775</v>
      </c>
      <c r="AL13" s="81" t="s">
        <v>430</v>
      </c>
      <c r="AM13" s="14">
        <v>79</v>
      </c>
      <c r="AN13" s="81" t="s">
        <v>430</v>
      </c>
      <c r="AO13" s="100">
        <v>623247.4</v>
      </c>
      <c r="AP13" s="100">
        <v>623247.4</v>
      </c>
      <c r="AQ13" s="98">
        <v>0</v>
      </c>
      <c r="AR13" s="98">
        <v>184938.23999999999</v>
      </c>
      <c r="AS13" s="98">
        <v>396349.62</v>
      </c>
      <c r="AT13" s="36">
        <v>100</v>
      </c>
      <c r="AU13" s="17">
        <v>100</v>
      </c>
      <c r="AV13" s="81">
        <v>25</v>
      </c>
      <c r="AW13" s="81">
        <f t="shared" si="4"/>
        <v>50</v>
      </c>
      <c r="AX13" s="113">
        <f t="shared" si="5"/>
        <v>0</v>
      </c>
      <c r="AY13" s="113">
        <f t="shared" si="6"/>
        <v>0</v>
      </c>
      <c r="AZ13" s="120">
        <f t="shared" si="7"/>
        <v>0.25</v>
      </c>
      <c r="BA13" s="121">
        <f t="shared" si="8"/>
        <v>0.25</v>
      </c>
      <c r="BB13" s="121">
        <f t="shared" si="9"/>
        <v>0.5</v>
      </c>
      <c r="BC13" s="147">
        <v>18</v>
      </c>
      <c r="BD13" s="169" t="s">
        <v>421</v>
      </c>
      <c r="BE13" s="147">
        <v>17</v>
      </c>
      <c r="BF13" s="169" t="s">
        <v>421</v>
      </c>
      <c r="BG13" s="147">
        <v>18</v>
      </c>
      <c r="BH13" s="169" t="s">
        <v>421</v>
      </c>
      <c r="BI13" s="100">
        <v>623247.4</v>
      </c>
      <c r="BJ13" s="100">
        <v>623247.4</v>
      </c>
      <c r="BK13" s="147">
        <v>0</v>
      </c>
      <c r="BL13" s="119">
        <v>190932.69</v>
      </c>
      <c r="BM13" s="157">
        <v>247376.46</v>
      </c>
      <c r="BN13" s="36">
        <v>100</v>
      </c>
      <c r="BO13" s="17">
        <v>100</v>
      </c>
      <c r="BP13" s="81">
        <v>25</v>
      </c>
      <c r="BQ13" s="147">
        <f t="shared" si="10"/>
        <v>75</v>
      </c>
      <c r="BR13" s="190">
        <f t="shared" si="11"/>
        <v>0</v>
      </c>
      <c r="BS13" s="190">
        <f t="shared" si="12"/>
        <v>0</v>
      </c>
      <c r="BT13" s="121">
        <f t="shared" si="13"/>
        <v>0.25</v>
      </c>
      <c r="BU13" s="121">
        <f t="shared" si="14"/>
        <v>0.25</v>
      </c>
      <c r="BV13" s="121">
        <f t="shared" si="15"/>
        <v>0.75</v>
      </c>
      <c r="BW13" s="180">
        <v>107</v>
      </c>
      <c r="BX13" s="187" t="s">
        <v>421</v>
      </c>
      <c r="BY13" s="180">
        <v>126</v>
      </c>
      <c r="BZ13" s="187" t="s">
        <v>421</v>
      </c>
      <c r="CA13" s="180">
        <v>116</v>
      </c>
      <c r="CB13" s="195" t="s">
        <v>421</v>
      </c>
      <c r="CC13" s="100">
        <v>623247.4</v>
      </c>
      <c r="CD13" s="100">
        <v>623247.4</v>
      </c>
      <c r="CE13" s="98">
        <v>0</v>
      </c>
      <c r="CF13" s="196">
        <v>140614.41</v>
      </c>
      <c r="CG13" s="196">
        <v>105614.64</v>
      </c>
      <c r="CH13" s="36">
        <v>100</v>
      </c>
      <c r="CI13" s="17">
        <v>100</v>
      </c>
      <c r="CJ13" s="81">
        <v>25</v>
      </c>
      <c r="CK13" s="81">
        <v>25</v>
      </c>
      <c r="CL13" s="190">
        <f t="shared" si="16"/>
        <v>0</v>
      </c>
      <c r="CM13" s="190">
        <f t="shared" si="17"/>
        <v>0</v>
      </c>
      <c r="CN13" s="121">
        <f t="shared" si="18"/>
        <v>0.25</v>
      </c>
      <c r="CO13" s="189">
        <f t="shared" si="19"/>
        <v>25</v>
      </c>
      <c r="CP13" s="179">
        <f t="shared" si="21"/>
        <v>100</v>
      </c>
      <c r="CQ13" s="14"/>
      <c r="CR13" s="102"/>
      <c r="CS13" s="102"/>
    </row>
    <row r="14" spans="1:106" ht="198.75" customHeight="1">
      <c r="A14" s="14" t="s">
        <v>287</v>
      </c>
      <c r="B14" s="78" t="s">
        <v>403</v>
      </c>
      <c r="C14" s="14" t="s">
        <v>333</v>
      </c>
      <c r="D14" s="97" t="s">
        <v>332</v>
      </c>
      <c r="E14" s="94" t="s">
        <v>288</v>
      </c>
      <c r="F14" s="88">
        <v>3</v>
      </c>
      <c r="G14" s="80" t="s">
        <v>324</v>
      </c>
      <c r="H14" s="14">
        <v>120</v>
      </c>
      <c r="I14" s="81" t="s">
        <v>337</v>
      </c>
      <c r="J14" s="14" t="s">
        <v>410</v>
      </c>
      <c r="K14" s="80" t="s">
        <v>325</v>
      </c>
      <c r="L14" s="94" t="s">
        <v>411</v>
      </c>
      <c r="M14" s="94" t="s">
        <v>413</v>
      </c>
      <c r="N14" s="36" t="s">
        <v>406</v>
      </c>
      <c r="O14" s="176">
        <v>1</v>
      </c>
      <c r="P14" s="176">
        <v>1</v>
      </c>
      <c r="Q14" s="93">
        <v>0</v>
      </c>
      <c r="R14" s="93" t="s">
        <v>420</v>
      </c>
      <c r="S14" s="171">
        <v>0</v>
      </c>
      <c r="T14" s="93" t="s">
        <v>420</v>
      </c>
      <c r="U14" s="14">
        <v>4</v>
      </c>
      <c r="V14" s="81" t="s">
        <v>423</v>
      </c>
      <c r="W14" s="100">
        <v>623247.4</v>
      </c>
      <c r="X14" s="100">
        <v>623247.4</v>
      </c>
      <c r="Y14" s="98">
        <v>0</v>
      </c>
      <c r="Z14" s="100">
        <v>41959.53</v>
      </c>
      <c r="AA14" s="100">
        <v>581287.87</v>
      </c>
      <c r="AB14" s="36">
        <v>100</v>
      </c>
      <c r="AC14" s="14">
        <v>100</v>
      </c>
      <c r="AD14" s="14">
        <v>25</v>
      </c>
      <c r="AE14" s="109">
        <f t="shared" si="20"/>
        <v>0</v>
      </c>
      <c r="AF14" s="14">
        <v>0</v>
      </c>
      <c r="AG14" s="178">
        <f t="shared" si="2"/>
        <v>25</v>
      </c>
      <c r="AH14" s="179">
        <f t="shared" si="3"/>
        <v>25</v>
      </c>
      <c r="AI14" s="14">
        <v>8</v>
      </c>
      <c r="AJ14" s="81" t="s">
        <v>431</v>
      </c>
      <c r="AK14" s="14">
        <v>3</v>
      </c>
      <c r="AL14" s="81" t="s">
        <v>436</v>
      </c>
      <c r="AM14" s="14">
        <v>8</v>
      </c>
      <c r="AN14" s="81" t="s">
        <v>437</v>
      </c>
      <c r="AO14" s="100">
        <v>623247.4</v>
      </c>
      <c r="AP14" s="100">
        <v>623247.4</v>
      </c>
      <c r="AQ14" s="98">
        <v>0</v>
      </c>
      <c r="AR14" s="98">
        <v>184938.23999999999</v>
      </c>
      <c r="AS14" s="98">
        <v>396349.62</v>
      </c>
      <c r="AT14" s="36">
        <v>100</v>
      </c>
      <c r="AU14" s="14">
        <v>100</v>
      </c>
      <c r="AV14" s="81">
        <v>25</v>
      </c>
      <c r="AW14" s="81">
        <f t="shared" si="4"/>
        <v>50</v>
      </c>
      <c r="AX14" s="113">
        <f t="shared" si="5"/>
        <v>0</v>
      </c>
      <c r="AY14" s="113">
        <f t="shared" si="6"/>
        <v>0</v>
      </c>
      <c r="AZ14" s="120">
        <f t="shared" si="7"/>
        <v>0.25</v>
      </c>
      <c r="BA14" s="121">
        <f t="shared" si="8"/>
        <v>0.25</v>
      </c>
      <c r="BB14" s="121">
        <f t="shared" si="9"/>
        <v>0.5</v>
      </c>
      <c r="BC14" s="147">
        <v>3</v>
      </c>
      <c r="BD14" s="81" t="s">
        <v>444</v>
      </c>
      <c r="BE14" s="147">
        <v>3</v>
      </c>
      <c r="BF14" s="81" t="s">
        <v>445</v>
      </c>
      <c r="BG14" s="147">
        <v>8</v>
      </c>
      <c r="BH14" s="81" t="s">
        <v>446</v>
      </c>
      <c r="BI14" s="100">
        <v>623247.4</v>
      </c>
      <c r="BJ14" s="100">
        <v>623247.4</v>
      </c>
      <c r="BK14" s="147">
        <v>0</v>
      </c>
      <c r="BL14" s="119">
        <v>190932.69</v>
      </c>
      <c r="BM14" s="157">
        <v>247376.46</v>
      </c>
      <c r="BN14" s="36">
        <v>100</v>
      </c>
      <c r="BO14" s="14">
        <v>100</v>
      </c>
      <c r="BP14" s="81">
        <v>25</v>
      </c>
      <c r="BQ14" s="147">
        <f t="shared" si="10"/>
        <v>75</v>
      </c>
      <c r="BR14" s="190">
        <f t="shared" si="11"/>
        <v>0</v>
      </c>
      <c r="BS14" s="190">
        <f t="shared" si="12"/>
        <v>0</v>
      </c>
      <c r="BT14" s="121">
        <f t="shared" si="13"/>
        <v>0.25</v>
      </c>
      <c r="BU14" s="121">
        <f t="shared" si="14"/>
        <v>0.25</v>
      </c>
      <c r="BV14" s="121">
        <f t="shared" si="15"/>
        <v>0.75</v>
      </c>
      <c r="BW14" s="180">
        <v>58</v>
      </c>
      <c r="BX14" s="186" t="s">
        <v>455</v>
      </c>
      <c r="BY14" s="180">
        <v>16</v>
      </c>
      <c r="BZ14" s="186" t="s">
        <v>453</v>
      </c>
      <c r="CA14" s="180">
        <v>15</v>
      </c>
      <c r="CB14" s="193" t="s">
        <v>454</v>
      </c>
      <c r="CC14" s="100">
        <v>623247.4</v>
      </c>
      <c r="CD14" s="100">
        <v>623247.4</v>
      </c>
      <c r="CE14" s="98">
        <v>0</v>
      </c>
      <c r="CF14" s="196">
        <v>140614.41</v>
      </c>
      <c r="CG14" s="196">
        <v>105614.64</v>
      </c>
      <c r="CH14" s="36">
        <v>100</v>
      </c>
      <c r="CI14" s="14">
        <v>100</v>
      </c>
      <c r="CJ14" s="81">
        <v>25</v>
      </c>
      <c r="CK14" s="81">
        <v>25</v>
      </c>
      <c r="CL14" s="190">
        <f t="shared" si="16"/>
        <v>0</v>
      </c>
      <c r="CM14" s="190">
        <f t="shared" si="17"/>
        <v>0</v>
      </c>
      <c r="CN14" s="121">
        <f t="shared" si="18"/>
        <v>0.25</v>
      </c>
      <c r="CO14" s="189">
        <f t="shared" si="19"/>
        <v>25</v>
      </c>
      <c r="CP14" s="179">
        <f t="shared" si="21"/>
        <v>100</v>
      </c>
      <c r="CQ14" s="14"/>
      <c r="CR14" s="102"/>
      <c r="CS14" s="102"/>
    </row>
    <row r="15" spans="1:106">
      <c r="A15" s="15"/>
      <c r="B15" s="15"/>
      <c r="C15" s="15"/>
      <c r="D15" s="15"/>
      <c r="E15" s="95"/>
      <c r="F15" s="16"/>
      <c r="G15" s="15"/>
      <c r="H15" s="15"/>
      <c r="I15" s="15"/>
      <c r="J15" s="17"/>
      <c r="K15" s="15"/>
      <c r="L15" s="15"/>
      <c r="M15" s="15"/>
      <c r="N15" s="15"/>
      <c r="O15" s="15"/>
      <c r="P15" s="17"/>
      <c r="Q15" s="17"/>
      <c r="R15" s="15"/>
      <c r="S15" s="15"/>
      <c r="T15" s="17"/>
      <c r="U15" s="17"/>
      <c r="V15" s="15"/>
      <c r="W15" s="99">
        <f>SUM(W8:W14)</f>
        <v>4362731.8</v>
      </c>
      <c r="X15" s="17"/>
      <c r="Y15" s="99">
        <f>SUM(Y8:Y14)</f>
        <v>0</v>
      </c>
      <c r="Z15" s="99">
        <f>SUM(Z8:Z14)</f>
        <v>293716.70999999996</v>
      </c>
      <c r="AA15" s="175">
        <f>SUM(AA8:AA14)</f>
        <v>4069015.0900000003</v>
      </c>
      <c r="AB15" s="18"/>
      <c r="AC15" s="18"/>
      <c r="AD15" s="18"/>
      <c r="AE15" s="18"/>
      <c r="AF15" s="18"/>
      <c r="AG15" s="14"/>
      <c r="AH15" s="14"/>
      <c r="AI15" s="14"/>
      <c r="AJ15" s="14"/>
      <c r="AK15" s="14"/>
      <c r="AL15" s="14"/>
      <c r="AM15" s="14"/>
      <c r="AN15" s="14"/>
      <c r="AO15" s="113">
        <f>SUM(AO8:AO14)</f>
        <v>4362731.8</v>
      </c>
      <c r="AP15" s="113">
        <f>SUM(AP8:AP14)</f>
        <v>4362731.8</v>
      </c>
      <c r="AQ15" s="98">
        <f>SUM(AQ8:AQ14)</f>
        <v>0</v>
      </c>
      <c r="AR15" s="113">
        <f>SUM(AR8:AR14)</f>
        <v>1294567.68</v>
      </c>
      <c r="AS15" s="113">
        <f>SUM(AS8:AS14)</f>
        <v>2774447.3400000003</v>
      </c>
      <c r="AT15" s="113"/>
      <c r="AU15" s="113"/>
      <c r="AV15" s="113"/>
      <c r="AW15" s="113"/>
      <c r="AX15" s="113"/>
      <c r="AY15" s="113"/>
      <c r="AZ15" s="113"/>
      <c r="BA15" s="14"/>
      <c r="BB15" s="14"/>
      <c r="BC15" s="14"/>
      <c r="BD15" s="14"/>
      <c r="BE15" s="14"/>
      <c r="BF15" s="14"/>
      <c r="BG15" s="154"/>
      <c r="BH15" s="14"/>
      <c r="BI15" s="113">
        <f>SUM(BI8:BI14)</f>
        <v>4362731.8</v>
      </c>
      <c r="BJ15" s="98">
        <f>SUM(BJ8:BJ14)</f>
        <v>4362731.8</v>
      </c>
      <c r="BK15" s="98"/>
      <c r="BL15" s="98">
        <f>SUM(BL8:BL14)</f>
        <v>1336528.8299999998</v>
      </c>
      <c r="BM15" s="98">
        <f>SUM(BM8:BM14)</f>
        <v>1731635.22</v>
      </c>
      <c r="BN15" s="113"/>
      <c r="BO15" s="113"/>
      <c r="BP15" s="154"/>
      <c r="BQ15" s="154"/>
      <c r="BR15" s="154"/>
      <c r="BS15" s="154"/>
      <c r="BT15" s="14"/>
      <c r="BU15" s="14"/>
      <c r="BV15" s="14"/>
      <c r="BW15" s="154">
        <f>SUM(BW8:BW14)</f>
        <v>196</v>
      </c>
      <c r="BX15" s="14"/>
      <c r="BY15" s="154">
        <f>SUM(BY8:BY14)</f>
        <v>166</v>
      </c>
      <c r="BZ15" s="14"/>
      <c r="CA15" s="188">
        <f>SUM(CA8:CA14)</f>
        <v>177</v>
      </c>
      <c r="CB15" s="14"/>
      <c r="CC15" s="113">
        <f>SUM(CC8:CC14)</f>
        <v>4362731.8</v>
      </c>
      <c r="CD15" s="113">
        <f>SUM(CD8:CD14)</f>
        <v>4362731.8</v>
      </c>
      <c r="CE15" s="98">
        <f>SUM(CE8:CE14)</f>
        <v>0</v>
      </c>
      <c r="CF15" s="113">
        <f>SUM(CF8:CF14)</f>
        <v>984300.87000000011</v>
      </c>
      <c r="CG15" s="113">
        <f>SUM(CG8:CG14)</f>
        <v>739302.48</v>
      </c>
      <c r="CH15" s="14"/>
      <c r="CI15" s="14"/>
      <c r="CJ15" s="14"/>
      <c r="CK15" s="154"/>
      <c r="CL15" s="154"/>
      <c r="CM15" s="14"/>
      <c r="CN15" s="14"/>
      <c r="CO15" s="14"/>
      <c r="CP15" s="14"/>
      <c r="CQ15" s="14"/>
      <c r="CR15" s="14"/>
      <c r="CS15" s="14"/>
    </row>
    <row r="16" spans="1:106">
      <c r="A16" s="14"/>
      <c r="B16" s="14"/>
      <c r="C16" s="14"/>
      <c r="D16" s="14"/>
      <c r="E16" s="14"/>
      <c r="F16" s="14"/>
      <c r="G16" s="14"/>
      <c r="H16" s="14"/>
      <c r="I16" s="14"/>
      <c r="J16" s="14"/>
      <c r="K16" s="14"/>
      <c r="L16" s="14"/>
      <c r="M16" s="14"/>
      <c r="N16" s="14"/>
      <c r="O16" s="14"/>
      <c r="P16" s="14"/>
      <c r="Q16" s="14"/>
      <c r="R16" s="14"/>
      <c r="S16" s="14"/>
      <c r="T16" s="14"/>
      <c r="U16" s="14"/>
      <c r="V16" s="14"/>
      <c r="W16" s="14"/>
      <c r="X16" s="14"/>
      <c r="Y16" s="98"/>
      <c r="Z16" s="98"/>
      <c r="AA16" s="98"/>
      <c r="AB16" s="14"/>
      <c r="AC16" s="14"/>
      <c r="AD16" s="14"/>
      <c r="AE16" s="14"/>
      <c r="AF16" s="14"/>
      <c r="AG16" s="14"/>
      <c r="AH16" s="14"/>
      <c r="AI16" s="14"/>
      <c r="AJ16" s="14"/>
      <c r="AK16" s="14"/>
      <c r="AL16" s="14"/>
      <c r="AM16" s="14"/>
      <c r="AN16" s="14"/>
      <c r="AO16" s="14"/>
      <c r="AP16" s="14"/>
      <c r="AQ16" s="98"/>
      <c r="AR16" s="14"/>
      <c r="AS16" s="14"/>
      <c r="AT16" s="14"/>
      <c r="AU16" s="14"/>
      <c r="AV16" s="14"/>
      <c r="AW16" s="14"/>
      <c r="AX16" s="14"/>
      <c r="AY16" s="14"/>
      <c r="AZ16" s="14"/>
      <c r="BA16" s="14"/>
      <c r="BB16" s="14"/>
      <c r="BC16" s="14"/>
      <c r="BD16" s="14"/>
      <c r="BE16" s="14"/>
      <c r="BF16" s="14"/>
      <c r="BG16" s="154"/>
      <c r="BH16" s="14"/>
      <c r="BI16" s="14"/>
      <c r="BJ16" s="98"/>
      <c r="BK16" s="154"/>
      <c r="BL16" s="98"/>
      <c r="BM16" s="98"/>
      <c r="BN16" s="14"/>
      <c r="BO16" s="14"/>
      <c r="BP16" s="154"/>
      <c r="BQ16" s="154"/>
      <c r="BR16" s="154"/>
      <c r="BS16" s="154"/>
      <c r="BT16" s="14"/>
      <c r="BU16" s="14"/>
      <c r="BV16" s="14"/>
      <c r="BW16" s="154"/>
      <c r="BX16" s="14"/>
      <c r="BY16" s="154"/>
      <c r="BZ16" s="14"/>
      <c r="CA16" s="188"/>
      <c r="CB16" s="14"/>
      <c r="CC16" s="14"/>
      <c r="CD16" s="98"/>
      <c r="CE16" s="98"/>
      <c r="CF16" s="98"/>
      <c r="CG16" s="98"/>
      <c r="CH16" s="14"/>
      <c r="CI16" s="14"/>
      <c r="CJ16" s="14"/>
      <c r="CK16" s="154"/>
      <c r="CL16" s="154"/>
      <c r="CM16" s="14"/>
      <c r="CN16" s="14"/>
      <c r="CO16" s="14"/>
      <c r="CP16" s="14"/>
      <c r="CQ16" s="14"/>
      <c r="CR16" s="14"/>
      <c r="CS16" s="14"/>
    </row>
    <row r="17" spans="1:97">
      <c r="A17" s="15"/>
      <c r="B17" s="15"/>
      <c r="C17" s="15"/>
      <c r="D17" s="15"/>
      <c r="E17" s="16"/>
      <c r="F17" s="16"/>
      <c r="G17" s="15"/>
      <c r="H17" s="15"/>
      <c r="I17" s="15"/>
      <c r="J17" s="17"/>
      <c r="K17" s="15"/>
      <c r="L17" s="15"/>
      <c r="M17" s="15"/>
      <c r="N17" s="15"/>
      <c r="O17" s="15"/>
      <c r="P17" s="17"/>
      <c r="Q17" s="17"/>
      <c r="R17" s="15"/>
      <c r="S17" s="15"/>
      <c r="T17" s="17"/>
      <c r="U17" s="17"/>
      <c r="V17" s="15"/>
      <c r="W17" s="17"/>
      <c r="X17" s="17"/>
      <c r="Y17" s="17"/>
      <c r="Z17" s="17"/>
      <c r="AA17" s="18"/>
      <c r="AB17" s="18"/>
      <c r="AC17" s="18"/>
      <c r="AD17" s="18"/>
      <c r="AE17" s="18"/>
      <c r="AF17" s="18"/>
      <c r="AG17" s="14"/>
      <c r="AH17" s="14"/>
      <c r="AI17" s="14"/>
      <c r="AJ17" s="14"/>
      <c r="AK17" s="14"/>
      <c r="AL17" s="14"/>
      <c r="AM17" s="14"/>
      <c r="AN17" s="14"/>
      <c r="AO17" s="14"/>
      <c r="AP17" s="14"/>
      <c r="AQ17" s="98"/>
      <c r="AR17" s="14"/>
      <c r="AS17" s="14"/>
      <c r="AT17" s="14"/>
      <c r="AU17" s="14"/>
      <c r="AV17" s="14"/>
      <c r="AW17" s="14"/>
      <c r="AX17" s="14"/>
      <c r="AY17" s="14"/>
      <c r="AZ17" s="14"/>
      <c r="BA17" s="14"/>
      <c r="BB17" s="14"/>
      <c r="BC17" s="14"/>
      <c r="BD17" s="14"/>
      <c r="BE17" s="14"/>
      <c r="BF17" s="14"/>
      <c r="BG17" s="154"/>
      <c r="BH17" s="14"/>
      <c r="BI17" s="14"/>
      <c r="BJ17" s="98"/>
      <c r="BK17" s="154"/>
      <c r="BL17" s="98"/>
      <c r="BM17" s="98"/>
      <c r="BN17" s="14"/>
      <c r="BO17" s="14"/>
      <c r="BP17" s="154"/>
      <c r="BQ17" s="154"/>
      <c r="BR17" s="154"/>
      <c r="BS17" s="154"/>
      <c r="BT17" s="14"/>
      <c r="BU17" s="14"/>
      <c r="BV17" s="14"/>
      <c r="BW17" s="154"/>
      <c r="BX17" s="14"/>
      <c r="BY17" s="154"/>
      <c r="BZ17" s="14"/>
      <c r="CA17" s="188"/>
      <c r="CB17" s="14"/>
      <c r="CC17" s="14"/>
      <c r="CD17" s="98"/>
      <c r="CE17" s="98"/>
      <c r="CF17" s="98"/>
      <c r="CG17" s="98"/>
      <c r="CH17" s="14"/>
      <c r="CI17" s="14"/>
      <c r="CJ17" s="14"/>
      <c r="CK17" s="154"/>
      <c r="CL17" s="154"/>
      <c r="CM17" s="14"/>
      <c r="CN17" s="14"/>
      <c r="CO17" s="14"/>
      <c r="CP17" s="14"/>
      <c r="CQ17" s="14"/>
      <c r="CR17" s="14"/>
      <c r="CS17" s="14"/>
    </row>
    <row r="19" spans="1:97">
      <c r="BX19" t="s">
        <v>456</v>
      </c>
    </row>
  </sheetData>
  <mergeCells count="28">
    <mergeCell ref="BW6:CB6"/>
    <mergeCell ref="CC6:CG6"/>
    <mergeCell ref="CH6:CJ6"/>
    <mergeCell ref="CL6:CM6"/>
    <mergeCell ref="CN6:CO6"/>
    <mergeCell ref="AO6:AS6"/>
    <mergeCell ref="AT6:AV6"/>
    <mergeCell ref="AX6:AY6"/>
    <mergeCell ref="AZ6:BA6"/>
    <mergeCell ref="AG6:AH6"/>
    <mergeCell ref="L6:N6"/>
    <mergeCell ref="H6:K6"/>
    <mergeCell ref="Q6:V6"/>
    <mergeCell ref="AI6:AN6"/>
    <mergeCell ref="AA1:AF1"/>
    <mergeCell ref="D2:W2"/>
    <mergeCell ref="D4:W4"/>
    <mergeCell ref="W6:AA6"/>
    <mergeCell ref="AB6:AD6"/>
    <mergeCell ref="O6:P6"/>
    <mergeCell ref="AE6:AF6"/>
    <mergeCell ref="A6:G6"/>
    <mergeCell ref="D1:W1"/>
    <mergeCell ref="BC6:BH6"/>
    <mergeCell ref="BI6:BM6"/>
    <mergeCell ref="BN6:BP6"/>
    <mergeCell ref="BR6:BS6"/>
    <mergeCell ref="BT6:BU6"/>
  </mergeCells>
  <pageMargins left="0.7" right="0.7" top="0.75" bottom="0.75" header="0.3" footer="0.3"/>
  <pageSetup paperSize="9"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10" sqref="A10"/>
    </sheetView>
  </sheetViews>
  <sheetFormatPr baseColWidth="10" defaultRowHeight="15"/>
  <cols>
    <col min="2" max="2" width="13.42578125" customWidth="1"/>
    <col min="4" max="4" width="19.42578125" bestFit="1" customWidth="1"/>
    <col min="8" max="8" width="14.7109375" customWidth="1"/>
    <col min="9" max="9" width="33.42578125" customWidth="1"/>
    <col min="10" max="10" width="39.5703125" customWidth="1"/>
    <col min="11" max="11" width="13.7109375" customWidth="1"/>
    <col min="12" max="12" width="14.140625" customWidth="1"/>
    <col min="14" max="14" width="12.7109375" customWidth="1"/>
    <col min="15" max="15" width="12.28515625" customWidth="1"/>
    <col min="17" max="17" width="15.28515625" customWidth="1"/>
    <col min="18" max="18" width="16.140625" customWidth="1"/>
    <col min="19" max="19" width="15.85546875" customWidth="1"/>
    <col min="20" max="20" width="14.140625" customWidth="1"/>
    <col min="21" max="21" width="12.5703125" customWidth="1"/>
    <col min="22" max="22" width="17.140625" customWidth="1"/>
    <col min="23" max="23" width="15.42578125" customWidth="1"/>
    <col min="24" max="24" width="13" customWidth="1"/>
  </cols>
  <sheetData>
    <row r="1" spans="1:25" ht="37.5" customHeight="1">
      <c r="A1" s="20"/>
      <c r="B1" s="20"/>
      <c r="C1" s="20"/>
      <c r="D1" s="204" t="s">
        <v>124</v>
      </c>
      <c r="E1" s="204"/>
      <c r="F1" s="204"/>
      <c r="G1" s="204"/>
      <c r="H1" s="204"/>
      <c r="I1" s="204"/>
      <c r="J1" s="204"/>
      <c r="K1" s="204"/>
      <c r="L1" s="204"/>
      <c r="M1" s="204"/>
      <c r="N1" s="204"/>
      <c r="O1" s="204"/>
      <c r="P1" s="204"/>
      <c r="Q1" s="204"/>
      <c r="R1" s="204"/>
      <c r="S1" s="204"/>
      <c r="T1" s="204"/>
      <c r="U1" s="204"/>
      <c r="V1" s="204"/>
      <c r="W1" s="226" t="s">
        <v>127</v>
      </c>
      <c r="X1" s="226"/>
      <c r="Y1" s="226"/>
    </row>
    <row r="2" spans="1:25" ht="33.75">
      <c r="A2" s="20"/>
      <c r="B2" s="20"/>
      <c r="C2" s="20"/>
      <c r="D2" s="224" t="s">
        <v>125</v>
      </c>
      <c r="E2" s="224"/>
      <c r="F2" s="224"/>
      <c r="G2" s="224"/>
      <c r="H2" s="224"/>
      <c r="I2" s="224"/>
      <c r="J2" s="224"/>
      <c r="K2" s="224"/>
      <c r="L2" s="224"/>
      <c r="M2" s="224"/>
      <c r="N2" s="224"/>
      <c r="O2" s="224"/>
      <c r="P2" s="224"/>
      <c r="Q2" s="224"/>
      <c r="R2" s="224"/>
      <c r="S2" s="224"/>
      <c r="T2" s="224"/>
      <c r="U2" s="224"/>
      <c r="V2" s="224"/>
      <c r="W2" s="30"/>
      <c r="X2" s="30"/>
      <c r="Y2" s="30"/>
    </row>
    <row r="3" spans="1:25" ht="21">
      <c r="A3" s="20"/>
      <c r="B3" s="20"/>
      <c r="C3" s="20"/>
      <c r="D3" s="225" t="s">
        <v>126</v>
      </c>
      <c r="E3" s="225"/>
      <c r="F3" s="225"/>
      <c r="G3" s="225"/>
      <c r="H3" s="225"/>
      <c r="I3" s="225"/>
      <c r="J3" s="225"/>
      <c r="K3" s="225"/>
      <c r="L3" s="225"/>
      <c r="M3" s="225"/>
      <c r="N3" s="225"/>
      <c r="O3" s="225"/>
      <c r="P3" s="225"/>
      <c r="Q3" s="225"/>
      <c r="R3" s="225"/>
      <c r="S3" s="225"/>
      <c r="T3" s="225"/>
      <c r="U3" s="225"/>
      <c r="V3" s="225"/>
      <c r="W3" s="20"/>
      <c r="X3" s="20"/>
      <c r="Y3" s="20"/>
    </row>
    <row r="4" spans="1:25" ht="15.75">
      <c r="A4" s="20"/>
      <c r="B4" s="20"/>
      <c r="C4" s="20"/>
      <c r="D4" s="20"/>
      <c r="E4" s="20"/>
      <c r="F4" s="20"/>
      <c r="G4" s="47" t="s">
        <v>9</v>
      </c>
      <c r="H4" s="47"/>
      <c r="I4" s="47"/>
      <c r="J4" s="47"/>
      <c r="K4" s="47"/>
      <c r="L4" s="47"/>
      <c r="M4" s="47"/>
      <c r="N4" s="47"/>
      <c r="O4" s="47"/>
      <c r="P4" s="47"/>
      <c r="Q4" s="47"/>
      <c r="R4" s="47"/>
      <c r="S4" s="47"/>
      <c r="T4" s="47"/>
      <c r="U4" s="47"/>
      <c r="V4" s="47"/>
      <c r="W4" s="47"/>
      <c r="X4" s="47"/>
      <c r="Y4" s="47"/>
    </row>
    <row r="5" spans="1:25">
      <c r="A5" s="20"/>
      <c r="B5" s="20"/>
      <c r="C5" s="20"/>
      <c r="D5" s="20"/>
      <c r="E5" s="20"/>
      <c r="F5" s="20"/>
      <c r="G5" s="20"/>
      <c r="H5" s="20"/>
      <c r="I5" s="20"/>
      <c r="J5" s="20"/>
      <c r="K5" s="20"/>
      <c r="L5" s="20"/>
      <c r="M5" s="20"/>
      <c r="N5" s="20"/>
      <c r="O5" s="20"/>
      <c r="P5" s="20"/>
      <c r="Q5" s="20"/>
      <c r="R5" s="20"/>
      <c r="S5" s="20"/>
      <c r="T5" s="20"/>
      <c r="U5" s="20"/>
      <c r="V5" s="20"/>
      <c r="W5" s="20"/>
      <c r="X5" s="20"/>
      <c r="Y5" s="20"/>
    </row>
    <row r="6" spans="1:25" ht="62.25" customHeight="1">
      <c r="A6" s="49" t="s">
        <v>90</v>
      </c>
      <c r="B6" s="49" t="s">
        <v>91</v>
      </c>
      <c r="C6" s="70" t="s">
        <v>130</v>
      </c>
      <c r="D6" s="70" t="s">
        <v>92</v>
      </c>
      <c r="E6" s="50" t="s">
        <v>131</v>
      </c>
      <c r="F6" s="50" t="s">
        <v>284</v>
      </c>
      <c r="G6" s="71" t="s">
        <v>93</v>
      </c>
      <c r="H6" s="71" t="s">
        <v>284</v>
      </c>
      <c r="I6" s="76" t="s">
        <v>132</v>
      </c>
      <c r="J6" s="67" t="s">
        <v>133</v>
      </c>
      <c r="K6" s="48" t="s">
        <v>85</v>
      </c>
      <c r="L6" s="48" t="s">
        <v>86</v>
      </c>
      <c r="M6" s="48" t="s">
        <v>87</v>
      </c>
      <c r="N6" s="48" t="s">
        <v>88</v>
      </c>
      <c r="O6" s="48" t="s">
        <v>89</v>
      </c>
      <c r="P6" s="53" t="s">
        <v>74</v>
      </c>
      <c r="Q6" s="54" t="s">
        <v>75</v>
      </c>
      <c r="R6" s="54" t="s">
        <v>76</v>
      </c>
      <c r="S6" s="54" t="s">
        <v>77</v>
      </c>
      <c r="T6" s="54" t="s">
        <v>78</v>
      </c>
      <c r="U6" s="54" t="s">
        <v>79</v>
      </c>
      <c r="V6" s="54" t="s">
        <v>80</v>
      </c>
      <c r="W6" s="54" t="s">
        <v>81</v>
      </c>
      <c r="X6" s="55" t="s">
        <v>82</v>
      </c>
      <c r="Y6" s="56" t="s">
        <v>83</v>
      </c>
    </row>
    <row r="7" spans="1:25" ht="123.75" customHeight="1">
      <c r="A7" s="18" t="s">
        <v>287</v>
      </c>
      <c r="B7" s="78" t="s">
        <v>403</v>
      </c>
      <c r="C7" s="81" t="s">
        <v>150</v>
      </c>
      <c r="D7" s="96" t="s">
        <v>298</v>
      </c>
      <c r="E7" s="57" t="s">
        <v>353</v>
      </c>
      <c r="F7" s="124" t="s">
        <v>354</v>
      </c>
      <c r="G7" s="18">
        <v>1100121</v>
      </c>
      <c r="H7" s="124" t="s">
        <v>355</v>
      </c>
      <c r="I7" s="52" t="s">
        <v>356</v>
      </c>
      <c r="J7" s="125" t="s">
        <v>357</v>
      </c>
      <c r="K7" s="126">
        <v>338253.28</v>
      </c>
      <c r="L7" s="126">
        <v>354949.41</v>
      </c>
      <c r="M7" s="51">
        <v>308.20999999999998</v>
      </c>
      <c r="N7" s="126">
        <v>132620.25</v>
      </c>
      <c r="O7" s="126">
        <v>132928.47</v>
      </c>
      <c r="P7" s="51" t="s">
        <v>84</v>
      </c>
      <c r="Q7" s="127" t="s">
        <v>358</v>
      </c>
      <c r="R7" s="128" t="s">
        <v>94</v>
      </c>
      <c r="S7" s="129" t="s">
        <v>359</v>
      </c>
      <c r="T7" s="130" t="s">
        <v>360</v>
      </c>
      <c r="U7" s="131">
        <v>25.3</v>
      </c>
      <c r="V7" s="131">
        <v>25.3</v>
      </c>
      <c r="W7" s="131">
        <v>25.3</v>
      </c>
      <c r="X7" s="132" t="s">
        <v>361</v>
      </c>
      <c r="Y7" s="132" t="s">
        <v>362</v>
      </c>
    </row>
    <row r="8" spans="1:25" ht="117" customHeight="1">
      <c r="A8" s="18" t="s">
        <v>287</v>
      </c>
      <c r="B8" s="78" t="s">
        <v>403</v>
      </c>
      <c r="C8" s="81" t="s">
        <v>150</v>
      </c>
      <c r="D8" s="96" t="s">
        <v>298</v>
      </c>
      <c r="E8" s="57" t="s">
        <v>353</v>
      </c>
      <c r="F8" s="124" t="s">
        <v>354</v>
      </c>
      <c r="G8" s="18">
        <v>1100121</v>
      </c>
      <c r="H8" s="124" t="s">
        <v>355</v>
      </c>
      <c r="I8" s="52" t="s">
        <v>356</v>
      </c>
      <c r="J8" s="125" t="s">
        <v>357</v>
      </c>
      <c r="K8" s="126">
        <v>338253.28</v>
      </c>
      <c r="L8" s="126">
        <v>354949.41</v>
      </c>
      <c r="M8" s="51">
        <v>308.20999999999998</v>
      </c>
      <c r="N8" s="126">
        <v>132620.25</v>
      </c>
      <c r="O8" s="126">
        <v>132928.47</v>
      </c>
      <c r="P8" s="51" t="s">
        <v>84</v>
      </c>
      <c r="Q8" s="133" t="s">
        <v>363</v>
      </c>
      <c r="R8" s="134" t="s">
        <v>95</v>
      </c>
      <c r="S8" s="135" t="s">
        <v>364</v>
      </c>
      <c r="T8" s="130" t="s">
        <v>360</v>
      </c>
      <c r="U8" s="134">
        <v>44</v>
      </c>
      <c r="V8" s="134">
        <v>44</v>
      </c>
      <c r="W8" s="134">
        <v>44</v>
      </c>
      <c r="X8" s="132" t="s">
        <v>361</v>
      </c>
      <c r="Y8" s="132" t="s">
        <v>362</v>
      </c>
    </row>
    <row r="9" spans="1:25" ht="177.75" customHeight="1">
      <c r="A9" s="18" t="s">
        <v>287</v>
      </c>
      <c r="B9" s="78" t="s">
        <v>403</v>
      </c>
      <c r="C9" s="81" t="s">
        <v>150</v>
      </c>
      <c r="D9" s="96" t="s">
        <v>298</v>
      </c>
      <c r="E9" s="57" t="s">
        <v>353</v>
      </c>
      <c r="F9" s="124" t="s">
        <v>354</v>
      </c>
      <c r="G9" s="18">
        <v>1100121</v>
      </c>
      <c r="H9" s="124" t="s">
        <v>355</v>
      </c>
      <c r="I9" s="52" t="s">
        <v>356</v>
      </c>
      <c r="J9" s="125" t="s">
        <v>357</v>
      </c>
      <c r="K9" s="126">
        <v>338253.28</v>
      </c>
      <c r="L9" s="126">
        <v>354949.41</v>
      </c>
      <c r="M9" s="51">
        <v>308.20999999999998</v>
      </c>
      <c r="N9" s="126">
        <v>132620.25</v>
      </c>
      <c r="O9" s="126">
        <v>132928.47</v>
      </c>
      <c r="P9" s="51" t="s">
        <v>84</v>
      </c>
      <c r="Q9" s="136" t="s">
        <v>365</v>
      </c>
      <c r="R9" s="137" t="s">
        <v>96</v>
      </c>
      <c r="S9" s="138" t="s">
        <v>366</v>
      </c>
      <c r="T9" s="129" t="s">
        <v>367</v>
      </c>
      <c r="U9" s="134">
        <v>140</v>
      </c>
      <c r="V9" s="134">
        <v>37</v>
      </c>
      <c r="W9" s="134">
        <f t="shared" ref="W9:W14" si="0">+V9/U9*100</f>
        <v>26.428571428571431</v>
      </c>
      <c r="X9" s="132" t="s">
        <v>361</v>
      </c>
      <c r="Y9" s="132" t="s">
        <v>362</v>
      </c>
    </row>
    <row r="10" spans="1:25" ht="225.75">
      <c r="A10" s="18" t="s">
        <v>287</v>
      </c>
      <c r="B10" s="78" t="s">
        <v>403</v>
      </c>
      <c r="C10" s="81" t="s">
        <v>150</v>
      </c>
      <c r="D10" s="96" t="s">
        <v>298</v>
      </c>
      <c r="E10" s="57" t="s">
        <v>353</v>
      </c>
      <c r="F10" s="124" t="s">
        <v>354</v>
      </c>
      <c r="G10" s="18">
        <v>1100121</v>
      </c>
      <c r="H10" s="124" t="s">
        <v>355</v>
      </c>
      <c r="I10" s="52" t="s">
        <v>356</v>
      </c>
      <c r="J10" s="125" t="s">
        <v>357</v>
      </c>
      <c r="K10" s="126">
        <v>338253.28</v>
      </c>
      <c r="L10" s="126">
        <v>354949.41</v>
      </c>
      <c r="M10" s="51">
        <v>308.20999999999998</v>
      </c>
      <c r="N10" s="126">
        <v>132620.25</v>
      </c>
      <c r="O10" s="126">
        <v>132928.47</v>
      </c>
      <c r="P10" s="51" t="s">
        <v>84</v>
      </c>
      <c r="Q10" s="135" t="s">
        <v>365</v>
      </c>
      <c r="R10" s="134" t="s">
        <v>97</v>
      </c>
      <c r="S10" s="129" t="s">
        <v>329</v>
      </c>
      <c r="T10" s="129" t="s">
        <v>367</v>
      </c>
      <c r="U10" s="134">
        <v>24</v>
      </c>
      <c r="V10" s="134">
        <v>8</v>
      </c>
      <c r="W10" s="134">
        <f t="shared" si="0"/>
        <v>33.333333333333329</v>
      </c>
      <c r="X10" s="132" t="s">
        <v>361</v>
      </c>
      <c r="Y10" s="132" t="s">
        <v>362</v>
      </c>
    </row>
    <row r="11" spans="1:25" ht="177.75" customHeight="1">
      <c r="A11" s="18" t="s">
        <v>287</v>
      </c>
      <c r="B11" s="78" t="s">
        <v>403</v>
      </c>
      <c r="C11" s="81" t="s">
        <v>150</v>
      </c>
      <c r="D11" s="96" t="s">
        <v>298</v>
      </c>
      <c r="E11" s="57" t="s">
        <v>353</v>
      </c>
      <c r="F11" s="124" t="s">
        <v>354</v>
      </c>
      <c r="G11" s="18">
        <v>1100121</v>
      </c>
      <c r="H11" s="124" t="s">
        <v>355</v>
      </c>
      <c r="I11" s="52" t="s">
        <v>356</v>
      </c>
      <c r="J11" s="125" t="s">
        <v>357</v>
      </c>
      <c r="K11" s="126">
        <v>338253.28</v>
      </c>
      <c r="L11" s="126">
        <v>354949.41</v>
      </c>
      <c r="M11" s="51">
        <v>308.20999999999998</v>
      </c>
      <c r="N11" s="126">
        <v>132620.25</v>
      </c>
      <c r="O11" s="126">
        <v>132928.47</v>
      </c>
      <c r="P11" s="51" t="s">
        <v>84</v>
      </c>
      <c r="Q11" s="135" t="s">
        <v>368</v>
      </c>
      <c r="R11" s="134" t="s">
        <v>98</v>
      </c>
      <c r="S11" s="139" t="s">
        <v>330</v>
      </c>
      <c r="T11" s="129" t="s">
        <v>369</v>
      </c>
      <c r="U11" s="134">
        <v>36</v>
      </c>
      <c r="V11" s="134">
        <v>9</v>
      </c>
      <c r="W11" s="134">
        <f t="shared" si="0"/>
        <v>25</v>
      </c>
      <c r="X11" s="132" t="s">
        <v>361</v>
      </c>
      <c r="Y11" s="132" t="s">
        <v>362</v>
      </c>
    </row>
    <row r="12" spans="1:25" ht="174" customHeight="1">
      <c r="A12" s="18" t="s">
        <v>287</v>
      </c>
      <c r="B12" s="78" t="s">
        <v>403</v>
      </c>
      <c r="C12" s="81" t="s">
        <v>150</v>
      </c>
      <c r="D12" s="96" t="s">
        <v>298</v>
      </c>
      <c r="E12" s="57" t="s">
        <v>353</v>
      </c>
      <c r="F12" s="124" t="s">
        <v>354</v>
      </c>
      <c r="G12" s="18">
        <v>1100121</v>
      </c>
      <c r="H12" s="124" t="s">
        <v>355</v>
      </c>
      <c r="I12" s="52" t="s">
        <v>356</v>
      </c>
      <c r="J12" s="125" t="s">
        <v>357</v>
      </c>
      <c r="K12" s="126">
        <v>338253.28</v>
      </c>
      <c r="L12" s="126">
        <v>354949.41</v>
      </c>
      <c r="M12" s="51">
        <v>308.20999999999998</v>
      </c>
      <c r="N12" s="126">
        <v>132620.25</v>
      </c>
      <c r="O12" s="126">
        <v>132928.47</v>
      </c>
      <c r="P12" s="51" t="s">
        <v>84</v>
      </c>
      <c r="Q12" s="133" t="s">
        <v>370</v>
      </c>
      <c r="R12" s="137" t="s">
        <v>100</v>
      </c>
      <c r="S12" s="138" t="s">
        <v>331</v>
      </c>
      <c r="T12" s="135" t="s">
        <v>369</v>
      </c>
      <c r="U12" s="134">
        <v>12</v>
      </c>
      <c r="V12" s="134">
        <v>0</v>
      </c>
      <c r="W12" s="134">
        <f t="shared" si="0"/>
        <v>0</v>
      </c>
      <c r="X12" s="132" t="s">
        <v>361</v>
      </c>
      <c r="Y12" s="132" t="s">
        <v>362</v>
      </c>
    </row>
    <row r="13" spans="1:25" ht="169.5" customHeight="1">
      <c r="A13" s="18" t="s">
        <v>287</v>
      </c>
      <c r="B13" s="78" t="s">
        <v>403</v>
      </c>
      <c r="C13" s="81" t="s">
        <v>150</v>
      </c>
      <c r="D13" s="96" t="s">
        <v>298</v>
      </c>
      <c r="E13" s="57" t="s">
        <v>353</v>
      </c>
      <c r="F13" s="124" t="s">
        <v>354</v>
      </c>
      <c r="G13" s="18">
        <v>1100121</v>
      </c>
      <c r="H13" s="124" t="s">
        <v>355</v>
      </c>
      <c r="I13" s="52" t="s">
        <v>356</v>
      </c>
      <c r="J13" s="125" t="s">
        <v>357</v>
      </c>
      <c r="K13" s="126">
        <v>338253.28</v>
      </c>
      <c r="L13" s="126">
        <v>354949.41</v>
      </c>
      <c r="M13" s="51">
        <v>308.20999999999998</v>
      </c>
      <c r="N13" s="126">
        <v>132620.25</v>
      </c>
      <c r="O13" s="126">
        <v>132928.47</v>
      </c>
      <c r="P13" s="51" t="s">
        <v>84</v>
      </c>
      <c r="Q13" s="135" t="s">
        <v>371</v>
      </c>
      <c r="R13" s="134" t="s">
        <v>97</v>
      </c>
      <c r="S13" s="140" t="s">
        <v>372</v>
      </c>
      <c r="T13" s="129" t="s">
        <v>373</v>
      </c>
      <c r="U13" s="134">
        <v>50</v>
      </c>
      <c r="V13" s="134">
        <v>25</v>
      </c>
      <c r="W13" s="134">
        <f t="shared" si="0"/>
        <v>50</v>
      </c>
      <c r="X13" s="132" t="s">
        <v>361</v>
      </c>
      <c r="Y13" s="132" t="s">
        <v>362</v>
      </c>
    </row>
    <row r="14" spans="1:25" ht="161.25" customHeight="1">
      <c r="A14" s="18" t="s">
        <v>287</v>
      </c>
      <c r="B14" s="78" t="s">
        <v>403</v>
      </c>
      <c r="C14" s="81" t="s">
        <v>150</v>
      </c>
      <c r="D14" s="96" t="s">
        <v>298</v>
      </c>
      <c r="E14" s="57" t="s">
        <v>353</v>
      </c>
      <c r="F14" s="124" t="s">
        <v>354</v>
      </c>
      <c r="G14" s="18">
        <v>1100121</v>
      </c>
      <c r="H14" s="124" t="s">
        <v>355</v>
      </c>
      <c r="I14" s="52" t="s">
        <v>356</v>
      </c>
      <c r="J14" s="125" t="s">
        <v>357</v>
      </c>
      <c r="K14" s="126">
        <v>338253.28</v>
      </c>
      <c r="L14" s="126">
        <v>354949.41</v>
      </c>
      <c r="M14" s="51">
        <v>308.20999999999998</v>
      </c>
      <c r="N14" s="126">
        <v>132620.25</v>
      </c>
      <c r="O14" s="126">
        <v>132928.47</v>
      </c>
      <c r="P14" s="51" t="s">
        <v>84</v>
      </c>
      <c r="Q14" s="135" t="s">
        <v>374</v>
      </c>
      <c r="R14" s="134" t="s">
        <v>98</v>
      </c>
      <c r="S14" s="140" t="s">
        <v>375</v>
      </c>
      <c r="T14" s="135" t="s">
        <v>369</v>
      </c>
      <c r="U14" s="134">
        <v>12</v>
      </c>
      <c r="V14" s="134">
        <v>0</v>
      </c>
      <c r="W14" s="134">
        <f t="shared" si="0"/>
        <v>0</v>
      </c>
      <c r="X14" s="132" t="s">
        <v>361</v>
      </c>
      <c r="Y14" s="132" t="s">
        <v>362</v>
      </c>
    </row>
    <row r="15" spans="1:25" ht="176.25" customHeight="1">
      <c r="A15" s="18" t="s">
        <v>287</v>
      </c>
      <c r="B15" s="78" t="s">
        <v>403</v>
      </c>
      <c r="C15" s="81" t="s">
        <v>150</v>
      </c>
      <c r="D15" s="96" t="s">
        <v>298</v>
      </c>
      <c r="E15" s="57" t="s">
        <v>353</v>
      </c>
      <c r="F15" s="124" t="s">
        <v>354</v>
      </c>
      <c r="G15" s="18">
        <v>1100121</v>
      </c>
      <c r="H15" s="124" t="s">
        <v>355</v>
      </c>
      <c r="I15" s="52" t="s">
        <v>356</v>
      </c>
      <c r="J15" s="125" t="s">
        <v>357</v>
      </c>
      <c r="K15" s="126">
        <v>338253.28</v>
      </c>
      <c r="L15" s="126">
        <v>354949.41</v>
      </c>
      <c r="M15" s="51">
        <v>308.20999999999998</v>
      </c>
      <c r="N15" s="126">
        <v>132620.25</v>
      </c>
      <c r="O15" s="126">
        <v>132928.47</v>
      </c>
      <c r="P15" s="51" t="s">
        <v>84</v>
      </c>
      <c r="Q15" s="129" t="s">
        <v>376</v>
      </c>
      <c r="R15" s="137" t="s">
        <v>101</v>
      </c>
      <c r="S15" s="129" t="s">
        <v>377</v>
      </c>
      <c r="T15" s="130" t="s">
        <v>360</v>
      </c>
      <c r="U15" s="134">
        <v>44</v>
      </c>
      <c r="V15" s="134">
        <v>44</v>
      </c>
      <c r="W15" s="134">
        <v>44</v>
      </c>
      <c r="X15" s="132" t="s">
        <v>361</v>
      </c>
      <c r="Y15" s="132" t="s">
        <v>362</v>
      </c>
    </row>
    <row r="16" spans="1:25" ht="178.5" customHeight="1">
      <c r="A16" s="18" t="s">
        <v>287</v>
      </c>
      <c r="B16" s="78" t="s">
        <v>403</v>
      </c>
      <c r="C16" s="81" t="s">
        <v>150</v>
      </c>
      <c r="D16" s="96" t="s">
        <v>298</v>
      </c>
      <c r="E16" s="57" t="s">
        <v>353</v>
      </c>
      <c r="F16" s="124" t="s">
        <v>354</v>
      </c>
      <c r="G16" s="18">
        <v>1100121</v>
      </c>
      <c r="H16" s="124" t="s">
        <v>355</v>
      </c>
      <c r="I16" s="52" t="s">
        <v>356</v>
      </c>
      <c r="J16" s="125" t="s">
        <v>357</v>
      </c>
      <c r="K16" s="126">
        <v>338253.28</v>
      </c>
      <c r="L16" s="126">
        <v>354949.41</v>
      </c>
      <c r="M16" s="51">
        <v>308.20999999999998</v>
      </c>
      <c r="N16" s="126">
        <v>132620.25</v>
      </c>
      <c r="O16" s="126">
        <v>132928.47</v>
      </c>
      <c r="P16" s="51" t="s">
        <v>84</v>
      </c>
      <c r="Q16" s="129" t="s">
        <v>378</v>
      </c>
      <c r="R16" s="134" t="s">
        <v>97</v>
      </c>
      <c r="S16" s="138" t="s">
        <v>379</v>
      </c>
      <c r="T16" s="129" t="s">
        <v>367</v>
      </c>
      <c r="U16" s="134">
        <v>900</v>
      </c>
      <c r="V16" s="134">
        <v>829</v>
      </c>
      <c r="W16" s="134">
        <f>+V16/U16*100</f>
        <v>92.111111111111114</v>
      </c>
      <c r="X16" s="132" t="s">
        <v>361</v>
      </c>
      <c r="Y16" s="132" t="s">
        <v>362</v>
      </c>
    </row>
    <row r="17" spans="1:25" ht="171" customHeight="1">
      <c r="A17" s="18" t="s">
        <v>287</v>
      </c>
      <c r="B17" s="78" t="s">
        <v>403</v>
      </c>
      <c r="C17" s="81" t="s">
        <v>150</v>
      </c>
      <c r="D17" s="96" t="s">
        <v>298</v>
      </c>
      <c r="E17" s="57" t="s">
        <v>353</v>
      </c>
      <c r="F17" s="124" t="s">
        <v>354</v>
      </c>
      <c r="G17" s="18">
        <v>1100121</v>
      </c>
      <c r="H17" s="124" t="s">
        <v>355</v>
      </c>
      <c r="I17" s="52" t="s">
        <v>356</v>
      </c>
      <c r="J17" s="125" t="s">
        <v>357</v>
      </c>
      <c r="K17" s="126">
        <v>338253.28</v>
      </c>
      <c r="L17" s="126">
        <v>354949.41</v>
      </c>
      <c r="M17" s="51">
        <v>308.20999999999998</v>
      </c>
      <c r="N17" s="126">
        <v>132620.25</v>
      </c>
      <c r="O17" s="126">
        <v>132928.47</v>
      </c>
      <c r="P17" s="51" t="s">
        <v>84</v>
      </c>
      <c r="Q17" s="129" t="s">
        <v>380</v>
      </c>
      <c r="R17" s="134" t="s">
        <v>98</v>
      </c>
      <c r="S17" s="129" t="s">
        <v>381</v>
      </c>
      <c r="T17" s="129" t="s">
        <v>367</v>
      </c>
      <c r="U17" s="134">
        <v>1</v>
      </c>
      <c r="V17" s="134">
        <v>1</v>
      </c>
      <c r="W17" s="134">
        <f>+V17/U17*100</f>
        <v>100</v>
      </c>
      <c r="X17" s="132" t="s">
        <v>361</v>
      </c>
      <c r="Y17" s="132" t="s">
        <v>362</v>
      </c>
    </row>
    <row r="18" spans="1:25" ht="183.75" customHeight="1">
      <c r="A18" s="18" t="s">
        <v>287</v>
      </c>
      <c r="B18" s="78" t="s">
        <v>403</v>
      </c>
      <c r="C18" s="81" t="s">
        <v>150</v>
      </c>
      <c r="D18" s="96" t="s">
        <v>298</v>
      </c>
      <c r="E18" s="57" t="s">
        <v>353</v>
      </c>
      <c r="F18" s="124" t="s">
        <v>354</v>
      </c>
      <c r="G18" s="18">
        <v>1100121</v>
      </c>
      <c r="H18" s="124" t="s">
        <v>355</v>
      </c>
      <c r="I18" s="52" t="s">
        <v>356</v>
      </c>
      <c r="J18" s="125" t="s">
        <v>357</v>
      </c>
      <c r="K18" s="126">
        <v>338253.28</v>
      </c>
      <c r="L18" s="126">
        <v>354949.41</v>
      </c>
      <c r="M18" s="51">
        <v>308.20999999999998</v>
      </c>
      <c r="N18" s="126">
        <v>132620.25</v>
      </c>
      <c r="O18" s="126">
        <v>132928.47</v>
      </c>
      <c r="P18" s="51" t="s">
        <v>84</v>
      </c>
      <c r="Q18" s="129" t="s">
        <v>382</v>
      </c>
      <c r="R18" s="134" t="s">
        <v>99</v>
      </c>
      <c r="S18" s="141" t="s">
        <v>383</v>
      </c>
      <c r="T18" s="135" t="s">
        <v>360</v>
      </c>
      <c r="U18" s="134">
        <v>12</v>
      </c>
      <c r="V18" s="134">
        <v>6</v>
      </c>
      <c r="W18" s="134">
        <f>+V18/U18*100</f>
        <v>50</v>
      </c>
      <c r="X18" s="132" t="s">
        <v>361</v>
      </c>
      <c r="Y18" s="132" t="s">
        <v>362</v>
      </c>
    </row>
    <row r="19" spans="1:25">
      <c r="A19" s="51"/>
      <c r="B19" s="52"/>
      <c r="C19" s="52"/>
      <c r="D19" s="52"/>
      <c r="E19" s="52"/>
      <c r="F19" s="52"/>
      <c r="G19" s="57"/>
      <c r="H19" s="57"/>
      <c r="I19" s="57"/>
      <c r="J19" s="57"/>
      <c r="K19" s="142">
        <f>SUM(K7:K18)</f>
        <v>4059039.3600000013</v>
      </c>
      <c r="L19" s="142">
        <f>SUM(L7:L18)</f>
        <v>4259392.9200000009</v>
      </c>
      <c r="M19" s="58">
        <f>SUM(M7:M18)</f>
        <v>3698.52</v>
      </c>
      <c r="N19" s="142">
        <f>SUM(N7:N18)</f>
        <v>1591443</v>
      </c>
      <c r="O19" s="142">
        <f>SUM(O7:O18)</f>
        <v>1595141.64</v>
      </c>
      <c r="P19" s="57"/>
      <c r="Q19" s="57"/>
      <c r="R19" s="58"/>
      <c r="S19" s="57"/>
      <c r="T19" s="57"/>
      <c r="U19" s="57"/>
      <c r="V19" s="57"/>
      <c r="W19" s="57"/>
      <c r="X19" s="57"/>
      <c r="Y19" s="57"/>
    </row>
    <row r="20" spans="1:25">
      <c r="A20" s="18"/>
      <c r="B20" s="18"/>
      <c r="C20" s="18"/>
      <c r="D20" s="18"/>
      <c r="E20" s="18"/>
      <c r="F20" s="18"/>
      <c r="G20" s="18"/>
      <c r="H20" s="18"/>
      <c r="I20" s="18"/>
      <c r="J20" s="18"/>
      <c r="K20" s="18"/>
      <c r="L20" s="18"/>
      <c r="M20" s="18"/>
      <c r="N20" s="18"/>
      <c r="O20" s="18"/>
      <c r="P20" s="18"/>
      <c r="Q20" s="18"/>
      <c r="R20" s="18"/>
      <c r="S20" s="18"/>
      <c r="T20" s="18"/>
      <c r="U20" s="18"/>
      <c r="V20" s="18"/>
      <c r="W20" s="18"/>
      <c r="X20" s="18"/>
      <c r="Y20" s="18"/>
    </row>
    <row r="21" spans="1:25">
      <c r="A21" s="57"/>
      <c r="B21" s="57"/>
      <c r="C21" s="57"/>
      <c r="D21" s="57"/>
      <c r="E21" s="57"/>
      <c r="F21" s="57"/>
      <c r="G21" s="57"/>
      <c r="H21" s="57"/>
      <c r="I21" s="57"/>
      <c r="J21" s="57"/>
      <c r="K21" s="57"/>
      <c r="L21" s="57"/>
      <c r="M21" s="57"/>
      <c r="N21" s="57"/>
      <c r="O21" s="57"/>
      <c r="P21" s="57"/>
      <c r="Q21" s="57"/>
      <c r="R21" s="58"/>
      <c r="S21" s="57"/>
      <c r="T21" s="57"/>
      <c r="U21" s="57"/>
      <c r="V21" s="57"/>
      <c r="W21" s="57"/>
      <c r="X21" s="57"/>
      <c r="Y21" s="57"/>
    </row>
    <row r="22" spans="1:25">
      <c r="A22" s="18"/>
      <c r="B22" s="18"/>
      <c r="C22" s="18"/>
      <c r="D22" s="18"/>
      <c r="E22" s="18"/>
      <c r="F22" s="18"/>
      <c r="G22" s="18"/>
      <c r="H22" s="18"/>
      <c r="I22" s="18"/>
      <c r="J22" s="18"/>
      <c r="K22" s="18"/>
      <c r="L22" s="18"/>
      <c r="M22" s="18"/>
      <c r="N22" s="18"/>
      <c r="O22" s="18"/>
      <c r="P22" s="18"/>
      <c r="Q22" s="18"/>
      <c r="R22" s="18"/>
      <c r="S22" s="18"/>
      <c r="T22" s="18"/>
      <c r="U22" s="18"/>
      <c r="V22" s="18"/>
      <c r="W22" s="18"/>
      <c r="X22" s="18"/>
      <c r="Y22" s="18"/>
    </row>
    <row r="23" spans="1:25">
      <c r="A23" s="18"/>
      <c r="B23" s="18"/>
      <c r="C23" s="18"/>
      <c r="D23" s="18"/>
      <c r="E23" s="18"/>
      <c r="F23" s="18"/>
      <c r="G23" s="18"/>
      <c r="H23" s="18"/>
      <c r="I23" s="18"/>
      <c r="J23" s="18"/>
      <c r="K23" s="18"/>
      <c r="L23" s="18"/>
      <c r="M23" s="18"/>
      <c r="N23" s="18"/>
      <c r="O23" s="18"/>
      <c r="P23" s="18"/>
      <c r="Q23" s="18"/>
      <c r="R23" s="18"/>
      <c r="S23" s="18"/>
      <c r="T23" s="18"/>
      <c r="U23" s="18"/>
      <c r="V23" s="18"/>
      <c r="W23" s="18"/>
      <c r="X23" s="18"/>
      <c r="Y23" s="18"/>
    </row>
    <row r="24" spans="1:25">
      <c r="A24" s="18"/>
      <c r="B24" s="18"/>
      <c r="C24" s="18"/>
      <c r="D24" s="18"/>
      <c r="E24" s="18"/>
      <c r="F24" s="18"/>
      <c r="G24" s="18"/>
      <c r="H24" s="18"/>
      <c r="I24" s="18"/>
      <c r="J24" s="18"/>
      <c r="K24" s="18"/>
      <c r="L24" s="18"/>
      <c r="M24" s="18"/>
      <c r="N24" s="18"/>
      <c r="O24" s="18"/>
      <c r="P24" s="18"/>
      <c r="Q24" s="18"/>
      <c r="R24" s="18"/>
      <c r="S24" s="18"/>
      <c r="T24" s="18"/>
      <c r="U24" s="18"/>
      <c r="V24" s="18"/>
      <c r="W24" s="18"/>
      <c r="X24" s="18"/>
      <c r="Y24" s="18"/>
    </row>
    <row r="25" spans="1:25">
      <c r="A25" s="57"/>
      <c r="B25" s="57"/>
      <c r="C25" s="57"/>
      <c r="D25" s="57"/>
      <c r="E25" s="57"/>
      <c r="F25" s="57"/>
      <c r="G25" s="57"/>
      <c r="H25" s="57"/>
      <c r="I25" s="57"/>
      <c r="J25" s="57"/>
      <c r="K25" s="57"/>
      <c r="L25" s="57"/>
      <c r="M25" s="57"/>
      <c r="N25" s="57"/>
      <c r="O25" s="57"/>
      <c r="P25" s="57"/>
      <c r="Q25" s="57"/>
      <c r="R25" s="58"/>
      <c r="S25" s="57"/>
      <c r="T25" s="57"/>
      <c r="U25" s="57"/>
      <c r="V25" s="57"/>
      <c r="W25" s="57"/>
      <c r="X25" s="57"/>
      <c r="Y25" s="57"/>
    </row>
    <row r="26" spans="1:25">
      <c r="A26" s="18"/>
      <c r="B26" s="18"/>
      <c r="C26" s="18"/>
      <c r="D26" s="18"/>
      <c r="E26" s="18"/>
      <c r="F26" s="18"/>
      <c r="G26" s="18"/>
      <c r="H26" s="18"/>
      <c r="I26" s="18"/>
      <c r="J26" s="18"/>
      <c r="K26" s="18"/>
      <c r="L26" s="18"/>
      <c r="M26" s="18"/>
      <c r="N26" s="18"/>
      <c r="O26" s="18"/>
      <c r="P26" s="18"/>
      <c r="Q26" s="18"/>
      <c r="R26" s="18"/>
      <c r="S26" s="18"/>
      <c r="T26" s="18"/>
      <c r="U26" s="18"/>
      <c r="V26" s="18"/>
      <c r="W26" s="18"/>
      <c r="X26" s="18"/>
      <c r="Y26" s="18"/>
    </row>
    <row r="27" spans="1:25">
      <c r="A27" s="18"/>
      <c r="B27" s="18"/>
      <c r="C27" s="18"/>
      <c r="D27" s="18"/>
      <c r="E27" s="18"/>
      <c r="F27" s="18"/>
      <c r="G27" s="18"/>
      <c r="H27" s="18"/>
      <c r="I27" s="18"/>
      <c r="J27" s="18"/>
      <c r="K27" s="18"/>
      <c r="L27" s="18"/>
      <c r="M27" s="18"/>
      <c r="N27" s="18"/>
      <c r="O27" s="18"/>
      <c r="P27" s="18"/>
      <c r="Q27" s="18"/>
      <c r="R27" s="18"/>
      <c r="S27" s="18"/>
      <c r="T27" s="18"/>
      <c r="U27" s="18"/>
      <c r="V27" s="18"/>
      <c r="W27" s="18"/>
      <c r="X27" s="18"/>
      <c r="Y27" s="18"/>
    </row>
    <row r="28" spans="1:25">
      <c r="A28" s="18"/>
      <c r="B28" s="18"/>
      <c r="C28" s="18"/>
      <c r="D28" s="18"/>
      <c r="E28" s="18"/>
      <c r="F28" s="18"/>
      <c r="G28" s="18"/>
      <c r="H28" s="18"/>
      <c r="I28" s="18"/>
      <c r="J28" s="18"/>
      <c r="K28" s="18"/>
      <c r="L28" s="18"/>
      <c r="M28" s="18"/>
      <c r="N28" s="18"/>
      <c r="O28" s="18"/>
      <c r="P28" s="18"/>
      <c r="Q28" s="18"/>
      <c r="R28" s="18"/>
      <c r="S28" s="18"/>
      <c r="T28" s="18"/>
      <c r="U28" s="18"/>
      <c r="V28" s="18"/>
      <c r="W28" s="18"/>
      <c r="X28" s="18"/>
      <c r="Y28" s="18"/>
    </row>
    <row r="29" spans="1:25">
      <c r="A29" s="57"/>
      <c r="B29" s="57"/>
      <c r="C29" s="57"/>
      <c r="D29" s="57"/>
      <c r="E29" s="57"/>
      <c r="F29" s="57"/>
      <c r="G29" s="57"/>
      <c r="H29" s="57"/>
      <c r="I29" s="57"/>
      <c r="J29" s="57"/>
      <c r="K29" s="57"/>
      <c r="L29" s="57"/>
      <c r="M29" s="57"/>
      <c r="N29" s="57"/>
      <c r="O29" s="57"/>
      <c r="P29" s="57"/>
      <c r="Q29" s="57"/>
      <c r="R29" s="58"/>
      <c r="S29" s="57"/>
      <c r="T29" s="57"/>
      <c r="U29" s="57"/>
      <c r="V29" s="57"/>
      <c r="W29" s="57"/>
      <c r="X29" s="57"/>
      <c r="Y29" s="57"/>
    </row>
    <row r="30" spans="1:25">
      <c r="A30" s="18"/>
      <c r="B30" s="18"/>
      <c r="C30" s="18"/>
      <c r="D30" s="18"/>
      <c r="E30" s="18"/>
      <c r="F30" s="18"/>
      <c r="G30" s="18"/>
      <c r="H30" s="18"/>
      <c r="I30" s="18"/>
      <c r="J30" s="18"/>
      <c r="K30" s="18"/>
      <c r="L30" s="18"/>
      <c r="M30" s="18"/>
      <c r="N30" s="18"/>
      <c r="O30" s="18"/>
      <c r="P30" s="18"/>
      <c r="Q30" s="18"/>
      <c r="R30" s="18"/>
      <c r="S30" s="18"/>
      <c r="T30" s="18"/>
      <c r="U30" s="18"/>
      <c r="V30" s="18"/>
      <c r="W30" s="18"/>
      <c r="X30" s="18"/>
      <c r="Y30" s="18"/>
    </row>
    <row r="31" spans="1:25">
      <c r="A31" s="18"/>
      <c r="B31" s="18"/>
      <c r="C31" s="18"/>
      <c r="D31" s="18"/>
      <c r="E31" s="18"/>
      <c r="F31" s="18"/>
      <c r="G31" s="18"/>
      <c r="H31" s="18"/>
      <c r="I31" s="18"/>
      <c r="J31" s="18"/>
      <c r="K31" s="18"/>
      <c r="L31" s="18"/>
      <c r="M31" s="18"/>
      <c r="N31" s="18"/>
      <c r="O31" s="18"/>
      <c r="P31" s="18"/>
      <c r="Q31" s="18"/>
      <c r="R31" s="18"/>
      <c r="S31" s="18"/>
      <c r="T31" s="18"/>
      <c r="U31" s="18"/>
      <c r="V31" s="18"/>
      <c r="W31" s="18"/>
      <c r="X31" s="18"/>
      <c r="Y31" s="18"/>
    </row>
    <row r="32" spans="1:25">
      <c r="A32" s="18"/>
      <c r="B32" s="18"/>
      <c r="C32" s="18"/>
      <c r="D32" s="18"/>
      <c r="E32" s="18"/>
      <c r="F32" s="18"/>
      <c r="G32" s="18"/>
      <c r="H32" s="18"/>
      <c r="I32" s="18"/>
      <c r="J32" s="18"/>
      <c r="K32" s="18"/>
      <c r="L32" s="18"/>
      <c r="M32" s="18"/>
      <c r="N32" s="18"/>
      <c r="O32" s="18"/>
      <c r="P32" s="18"/>
      <c r="Q32" s="18"/>
      <c r="R32" s="18"/>
      <c r="S32" s="18"/>
      <c r="T32" s="18"/>
      <c r="U32" s="18"/>
      <c r="V32" s="18"/>
      <c r="W32" s="18"/>
      <c r="X32" s="18"/>
      <c r="Y32" s="18"/>
    </row>
  </sheetData>
  <mergeCells count="4">
    <mergeCell ref="D1:V1"/>
    <mergeCell ref="D2:V2"/>
    <mergeCell ref="D3:V3"/>
    <mergeCell ref="W1:Y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175" workbookViewId="0">
      <selection activeCell="A22" sqref="A22"/>
    </sheetView>
  </sheetViews>
  <sheetFormatPr baseColWidth="10" defaultRowHeight="15"/>
  <cols>
    <col min="1" max="1" width="123.140625" customWidth="1"/>
  </cols>
  <sheetData>
    <row r="1" spans="1:1" ht="15.75">
      <c r="A1" s="59" t="s">
        <v>102</v>
      </c>
    </row>
    <row r="2" spans="1:1" ht="72.75" customHeight="1">
      <c r="A2" s="60" t="s">
        <v>103</v>
      </c>
    </row>
    <row r="3" spans="1:1" ht="30" customHeight="1">
      <c r="A3" s="60" t="s">
        <v>104</v>
      </c>
    </row>
    <row r="4" spans="1:1" ht="21.95" customHeight="1">
      <c r="A4" s="60" t="s">
        <v>105</v>
      </c>
    </row>
    <row r="5" spans="1:1" ht="33" customHeight="1">
      <c r="A5" s="60" t="s">
        <v>106</v>
      </c>
    </row>
    <row r="6" spans="1:1" ht="21.95" customHeight="1">
      <c r="A6" s="61" t="s">
        <v>107</v>
      </c>
    </row>
    <row r="7" spans="1:1" ht="21.95" customHeight="1">
      <c r="A7" s="61" t="s">
        <v>108</v>
      </c>
    </row>
    <row r="8" spans="1:1" ht="21.95" customHeight="1">
      <c r="A8" s="61" t="s">
        <v>109</v>
      </c>
    </row>
    <row r="9" spans="1:1" ht="21.95" customHeight="1">
      <c r="A9" s="61" t="s">
        <v>110</v>
      </c>
    </row>
    <row r="10" spans="1:1" ht="21.95" customHeight="1">
      <c r="A10" s="61" t="s">
        <v>111</v>
      </c>
    </row>
    <row r="11" spans="1:1" ht="21.95" customHeight="1">
      <c r="A11" s="60" t="s">
        <v>112</v>
      </c>
    </row>
    <row r="12" spans="1:1" ht="21.95" customHeight="1">
      <c r="A12" s="60" t="s">
        <v>113</v>
      </c>
    </row>
    <row r="13" spans="1:1" ht="21.95" customHeight="1">
      <c r="A13" s="60" t="s">
        <v>114</v>
      </c>
    </row>
    <row r="14" spans="1:1" ht="21.95" customHeight="1">
      <c r="A14" s="60" t="s">
        <v>115</v>
      </c>
    </row>
    <row r="15" spans="1:1" ht="21.95" customHeight="1">
      <c r="A15" s="62" t="s">
        <v>116</v>
      </c>
    </row>
    <row r="16" spans="1:1" ht="21.95" customHeight="1">
      <c r="A16" s="62" t="s">
        <v>117</v>
      </c>
    </row>
    <row r="17" spans="1:2" ht="21.95" customHeight="1">
      <c r="A17" s="62" t="s">
        <v>118</v>
      </c>
    </row>
    <row r="18" spans="1:2" ht="33" customHeight="1">
      <c r="A18" s="60" t="s">
        <v>119</v>
      </c>
    </row>
    <row r="19" spans="1:2" ht="39.75" customHeight="1">
      <c r="A19" s="60" t="s">
        <v>120</v>
      </c>
    </row>
    <row r="20" spans="1:2" ht="60" customHeight="1">
      <c r="A20" s="60" t="s">
        <v>121</v>
      </c>
    </row>
    <row r="21" spans="1:2" ht="15.75">
      <c r="A21" s="63" t="s">
        <v>122</v>
      </c>
    </row>
    <row r="22" spans="1:2" ht="50.1" customHeight="1">
      <c r="A22" s="60" t="s">
        <v>123</v>
      </c>
    </row>
    <row r="23" spans="1:2" ht="50.1" customHeight="1">
      <c r="A23" s="60"/>
    </row>
    <row r="24" spans="1:2" ht="15.75">
      <c r="A24" s="74" t="s">
        <v>153</v>
      </c>
      <c r="B24" s="68"/>
    </row>
    <row r="25" spans="1:2">
      <c r="A25" s="68" t="s">
        <v>147</v>
      </c>
      <c r="B25" s="68"/>
    </row>
    <row r="26" spans="1:2">
      <c r="A26" s="68" t="s">
        <v>148</v>
      </c>
      <c r="B26" s="69"/>
    </row>
    <row r="27" spans="1:2">
      <c r="A27" s="69" t="s">
        <v>149</v>
      </c>
      <c r="B27" s="69"/>
    </row>
    <row r="28" spans="1:2">
      <c r="A28" s="69" t="s">
        <v>150</v>
      </c>
      <c r="B28" s="69"/>
    </row>
    <row r="29" spans="1:2">
      <c r="A29" s="69" t="s">
        <v>151</v>
      </c>
      <c r="B29" s="68"/>
    </row>
    <row r="30" spans="1:2">
      <c r="A30" s="68" t="s">
        <v>152</v>
      </c>
    </row>
    <row r="31" spans="1:2" ht="47.25" customHeight="1">
      <c r="A31" s="64"/>
    </row>
    <row r="32" spans="1:2" ht="15.75">
      <c r="A32" s="75" t="s">
        <v>154</v>
      </c>
    </row>
    <row r="33" spans="1:1">
      <c r="A33" s="68" t="s">
        <v>158</v>
      </c>
    </row>
    <row r="34" spans="1:1">
      <c r="A34" s="69" t="s">
        <v>167</v>
      </c>
    </row>
    <row r="35" spans="1:1">
      <c r="A35" s="69" t="s">
        <v>159</v>
      </c>
    </row>
    <row r="36" spans="1:1">
      <c r="A36" s="69" t="s">
        <v>160</v>
      </c>
    </row>
    <row r="37" spans="1:1">
      <c r="A37" s="69" t="s">
        <v>166</v>
      </c>
    </row>
    <row r="38" spans="1:1">
      <c r="A38" s="69" t="s">
        <v>161</v>
      </c>
    </row>
    <row r="39" spans="1:1">
      <c r="A39" s="73" t="s">
        <v>162</v>
      </c>
    </row>
    <row r="40" spans="1:1">
      <c r="A40" s="73" t="s">
        <v>163</v>
      </c>
    </row>
    <row r="41" spans="1:1">
      <c r="A41" s="73" t="s">
        <v>164</v>
      </c>
    </row>
    <row r="42" spans="1:1">
      <c r="A42" s="69" t="s">
        <v>165</v>
      </c>
    </row>
    <row r="43" spans="1:1">
      <c r="A43" s="69" t="s">
        <v>168</v>
      </c>
    </row>
    <row r="44" spans="1:1">
      <c r="A44" s="69" t="s">
        <v>169</v>
      </c>
    </row>
    <row r="45" spans="1:1">
      <c r="A45" s="69" t="s">
        <v>170</v>
      </c>
    </row>
    <row r="46" spans="1:1">
      <c r="A46" s="69" t="s">
        <v>171</v>
      </c>
    </row>
    <row r="47" spans="1:1">
      <c r="A47" s="69" t="s">
        <v>172</v>
      </c>
    </row>
    <row r="48" spans="1:1">
      <c r="A48" s="69" t="s">
        <v>173</v>
      </c>
    </row>
    <row r="49" spans="1:1">
      <c r="A49" s="69" t="s">
        <v>174</v>
      </c>
    </row>
    <row r="50" spans="1:1">
      <c r="A50" s="69" t="s">
        <v>175</v>
      </c>
    </row>
    <row r="51" spans="1:1">
      <c r="A51" s="69" t="s">
        <v>176</v>
      </c>
    </row>
    <row r="52" spans="1:1">
      <c r="A52" s="69" t="s">
        <v>188</v>
      </c>
    </row>
    <row r="53" spans="1:1">
      <c r="A53" s="69" t="s">
        <v>177</v>
      </c>
    </row>
    <row r="54" spans="1:1">
      <c r="A54" s="69" t="s">
        <v>178</v>
      </c>
    </row>
    <row r="55" spans="1:1">
      <c r="A55" s="69" t="s">
        <v>179</v>
      </c>
    </row>
    <row r="56" spans="1:1">
      <c r="A56" s="69" t="s">
        <v>180</v>
      </c>
    </row>
    <row r="57" spans="1:1">
      <c r="A57" s="69" t="s">
        <v>181</v>
      </c>
    </row>
    <row r="58" spans="1:1">
      <c r="A58" s="69" t="s">
        <v>182</v>
      </c>
    </row>
    <row r="59" spans="1:1">
      <c r="A59" s="69" t="s">
        <v>183</v>
      </c>
    </row>
    <row r="60" spans="1:1">
      <c r="A60" s="73" t="s">
        <v>184</v>
      </c>
    </row>
    <row r="61" spans="1:1">
      <c r="A61" s="69" t="s">
        <v>185</v>
      </c>
    </row>
    <row r="62" spans="1:1">
      <c r="A62" s="73" t="s">
        <v>186</v>
      </c>
    </row>
    <row r="63" spans="1:1">
      <c r="A63" s="73" t="s">
        <v>187</v>
      </c>
    </row>
    <row r="64" spans="1:1">
      <c r="A64" s="73" t="s">
        <v>189</v>
      </c>
    </row>
    <row r="65" spans="1:1">
      <c r="A65" s="73" t="s">
        <v>190</v>
      </c>
    </row>
    <row r="66" spans="1:1">
      <c r="A66" s="69" t="s">
        <v>191</v>
      </c>
    </row>
    <row r="67" spans="1:1">
      <c r="A67" s="69" t="s">
        <v>192</v>
      </c>
    </row>
    <row r="68" spans="1:1">
      <c r="A68" s="69" t="s">
        <v>193</v>
      </c>
    </row>
    <row r="69" spans="1:1">
      <c r="A69" s="69" t="s">
        <v>194</v>
      </c>
    </row>
    <row r="70" spans="1:1">
      <c r="A70" s="69" t="s">
        <v>195</v>
      </c>
    </row>
    <row r="71" spans="1:1">
      <c r="A71" s="69" t="s">
        <v>196</v>
      </c>
    </row>
    <row r="72" spans="1:1">
      <c r="A72" s="68" t="s">
        <v>155</v>
      </c>
    </row>
    <row r="73" spans="1:1">
      <c r="A73" s="69" t="s">
        <v>197</v>
      </c>
    </row>
    <row r="74" spans="1:1">
      <c r="A74" s="69" t="s">
        <v>198</v>
      </c>
    </row>
    <row r="75" spans="1:1">
      <c r="A75" s="69" t="s">
        <v>199</v>
      </c>
    </row>
    <row r="76" spans="1:1">
      <c r="A76" s="69" t="s">
        <v>200</v>
      </c>
    </row>
    <row r="77" spans="1:1">
      <c r="A77" s="69" t="s">
        <v>201</v>
      </c>
    </row>
    <row r="78" spans="1:1">
      <c r="A78" s="69" t="s">
        <v>202</v>
      </c>
    </row>
    <row r="79" spans="1:1">
      <c r="A79" s="69" t="s">
        <v>203</v>
      </c>
    </row>
    <row r="80" spans="1:1">
      <c r="A80" s="69" t="s">
        <v>204</v>
      </c>
    </row>
    <row r="81" spans="1:1">
      <c r="A81" s="69" t="s">
        <v>205</v>
      </c>
    </row>
    <row r="82" spans="1:1">
      <c r="A82" s="69" t="s">
        <v>206</v>
      </c>
    </row>
    <row r="83" spans="1:1">
      <c r="A83" s="69" t="s">
        <v>207</v>
      </c>
    </row>
    <row r="84" spans="1:1">
      <c r="A84" s="69" t="s">
        <v>208</v>
      </c>
    </row>
    <row r="85" spans="1:1">
      <c r="A85" s="69" t="s">
        <v>209</v>
      </c>
    </row>
    <row r="86" spans="1:1">
      <c r="A86" s="69" t="s">
        <v>210</v>
      </c>
    </row>
    <row r="87" spans="1:1">
      <c r="A87" s="69" t="s">
        <v>211</v>
      </c>
    </row>
    <row r="88" spans="1:1">
      <c r="A88" s="69" t="s">
        <v>212</v>
      </c>
    </row>
    <row r="89" spans="1:1">
      <c r="A89" s="69" t="s">
        <v>213</v>
      </c>
    </row>
    <row r="90" spans="1:1">
      <c r="A90" s="69" t="s">
        <v>214</v>
      </c>
    </row>
    <row r="91" spans="1:1">
      <c r="A91" s="69" t="s">
        <v>215</v>
      </c>
    </row>
    <row r="92" spans="1:1">
      <c r="A92" s="69" t="s">
        <v>216</v>
      </c>
    </row>
    <row r="93" spans="1:1">
      <c r="A93" s="69" t="s">
        <v>217</v>
      </c>
    </row>
    <row r="94" spans="1:1">
      <c r="A94" s="69" t="s">
        <v>218</v>
      </c>
    </row>
    <row r="95" spans="1:1">
      <c r="A95" s="69" t="s">
        <v>219</v>
      </c>
    </row>
    <row r="96" spans="1:1">
      <c r="A96" s="69" t="s">
        <v>220</v>
      </c>
    </row>
    <row r="97" spans="1:1">
      <c r="A97" s="69" t="s">
        <v>221</v>
      </c>
    </row>
    <row r="98" spans="1:1">
      <c r="A98" s="69" t="s">
        <v>222</v>
      </c>
    </row>
    <row r="99" spans="1:1">
      <c r="A99" s="69" t="s">
        <v>223</v>
      </c>
    </row>
    <row r="100" spans="1:1">
      <c r="A100" s="69" t="s">
        <v>224</v>
      </c>
    </row>
    <row r="101" spans="1:1">
      <c r="A101" s="69" t="s">
        <v>225</v>
      </c>
    </row>
    <row r="102" spans="1:1">
      <c r="A102" s="69" t="s">
        <v>226</v>
      </c>
    </row>
    <row r="103" spans="1:1">
      <c r="A103" s="69" t="s">
        <v>227</v>
      </c>
    </row>
    <row r="104" spans="1:1">
      <c r="A104" s="69" t="s">
        <v>228</v>
      </c>
    </row>
    <row r="105" spans="1:1">
      <c r="A105" s="69" t="s">
        <v>229</v>
      </c>
    </row>
    <row r="106" spans="1:1">
      <c r="A106" s="69" t="s">
        <v>230</v>
      </c>
    </row>
    <row r="107" spans="1:1">
      <c r="A107" s="69" t="s">
        <v>232</v>
      </c>
    </row>
    <row r="108" spans="1:1">
      <c r="A108" s="69" t="s">
        <v>231</v>
      </c>
    </row>
    <row r="109" spans="1:1">
      <c r="A109" s="69" t="s">
        <v>233</v>
      </c>
    </row>
    <row r="110" spans="1:1">
      <c r="A110" s="69" t="s">
        <v>234</v>
      </c>
    </row>
    <row r="111" spans="1:1">
      <c r="A111" s="69" t="s">
        <v>235</v>
      </c>
    </row>
    <row r="112" spans="1:1">
      <c r="A112" s="69" t="s">
        <v>236</v>
      </c>
    </row>
    <row r="113" spans="1:1">
      <c r="A113" s="69" t="s">
        <v>237</v>
      </c>
    </row>
    <row r="114" spans="1:1">
      <c r="A114" s="69" t="s">
        <v>238</v>
      </c>
    </row>
    <row r="115" spans="1:1">
      <c r="A115" s="69" t="s">
        <v>239</v>
      </c>
    </row>
    <row r="116" spans="1:1">
      <c r="A116" s="69" t="s">
        <v>240</v>
      </c>
    </row>
    <row r="117" spans="1:1">
      <c r="A117" s="69" t="s">
        <v>241</v>
      </c>
    </row>
    <row r="118" spans="1:1">
      <c r="A118" s="68" t="s">
        <v>156</v>
      </c>
    </row>
    <row r="119" spans="1:1">
      <c r="A119" s="69" t="s">
        <v>242</v>
      </c>
    </row>
    <row r="120" spans="1:1">
      <c r="A120" s="69" t="s">
        <v>243</v>
      </c>
    </row>
    <row r="121" spans="1:1">
      <c r="A121" s="69" t="s">
        <v>244</v>
      </c>
    </row>
    <row r="122" spans="1:1">
      <c r="A122" s="69" t="s">
        <v>245</v>
      </c>
    </row>
    <row r="123" spans="1:1">
      <c r="A123" s="69" t="s">
        <v>246</v>
      </c>
    </row>
    <row r="124" spans="1:1">
      <c r="A124" s="69" t="s">
        <v>247</v>
      </c>
    </row>
    <row r="125" spans="1:1">
      <c r="A125" s="69" t="s">
        <v>248</v>
      </c>
    </row>
    <row r="126" spans="1:1">
      <c r="A126" s="69" t="s">
        <v>249</v>
      </c>
    </row>
    <row r="127" spans="1:1">
      <c r="A127" s="69" t="s">
        <v>250</v>
      </c>
    </row>
    <row r="128" spans="1:1">
      <c r="A128" s="69" t="s">
        <v>251</v>
      </c>
    </row>
    <row r="129" spans="1:1">
      <c r="A129" s="69" t="s">
        <v>252</v>
      </c>
    </row>
    <row r="130" spans="1:1">
      <c r="A130" s="69" t="s">
        <v>253</v>
      </c>
    </row>
    <row r="131" spans="1:1">
      <c r="A131" s="69" t="s">
        <v>254</v>
      </c>
    </row>
    <row r="132" spans="1:1">
      <c r="A132" s="69" t="s">
        <v>255</v>
      </c>
    </row>
    <row r="133" spans="1:1">
      <c r="A133" s="69" t="s">
        <v>256</v>
      </c>
    </row>
    <row r="134" spans="1:1">
      <c r="A134" s="69" t="s">
        <v>257</v>
      </c>
    </row>
    <row r="135" spans="1:1">
      <c r="A135" s="69" t="s">
        <v>258</v>
      </c>
    </row>
    <row r="136" spans="1:1">
      <c r="A136" s="69" t="s">
        <v>259</v>
      </c>
    </row>
    <row r="137" spans="1:1">
      <c r="A137" s="69" t="s">
        <v>260</v>
      </c>
    </row>
    <row r="138" spans="1:1">
      <c r="A138" s="69" t="s">
        <v>261</v>
      </c>
    </row>
    <row r="139" spans="1:1">
      <c r="A139" s="69" t="s">
        <v>262</v>
      </c>
    </row>
    <row r="140" spans="1:1">
      <c r="A140" s="69" t="s">
        <v>264</v>
      </c>
    </row>
    <row r="141" spans="1:1">
      <c r="A141" s="69" t="s">
        <v>263</v>
      </c>
    </row>
    <row r="142" spans="1:1">
      <c r="A142" s="69" t="s">
        <v>265</v>
      </c>
    </row>
    <row r="143" spans="1:1">
      <c r="A143" s="69" t="s">
        <v>266</v>
      </c>
    </row>
    <row r="144" spans="1:1">
      <c r="A144" s="69" t="s">
        <v>267</v>
      </c>
    </row>
    <row r="145" spans="1:1">
      <c r="A145" s="69" t="s">
        <v>268</v>
      </c>
    </row>
    <row r="146" spans="1:1">
      <c r="A146" s="69" t="s">
        <v>269</v>
      </c>
    </row>
    <row r="147" spans="1:1">
      <c r="A147" s="69" t="s">
        <v>270</v>
      </c>
    </row>
    <row r="148" spans="1:1">
      <c r="A148" s="69" t="s">
        <v>271</v>
      </c>
    </row>
    <row r="149" spans="1:1">
      <c r="A149" s="69" t="s">
        <v>272</v>
      </c>
    </row>
    <row r="150" spans="1:1">
      <c r="A150" s="69" t="s">
        <v>273</v>
      </c>
    </row>
    <row r="151" spans="1:1">
      <c r="A151" s="69" t="s">
        <v>274</v>
      </c>
    </row>
    <row r="152" spans="1:1">
      <c r="A152" s="69" t="s">
        <v>275</v>
      </c>
    </row>
    <row r="153" spans="1:1">
      <c r="A153" s="69" t="s">
        <v>276</v>
      </c>
    </row>
    <row r="154" spans="1:1">
      <c r="A154" s="69" t="s">
        <v>277</v>
      </c>
    </row>
    <row r="155" spans="1:1">
      <c r="A155" s="69" t="s">
        <v>278</v>
      </c>
    </row>
    <row r="156" spans="1:1">
      <c r="A156" s="69" t="s">
        <v>279</v>
      </c>
    </row>
    <row r="157" spans="1:1">
      <c r="A157" s="69" t="s">
        <v>280</v>
      </c>
    </row>
    <row r="158" spans="1:1">
      <c r="A158" s="69" t="s">
        <v>281</v>
      </c>
    </row>
    <row r="159" spans="1:1">
      <c r="A159" s="69" t="s">
        <v>282</v>
      </c>
    </row>
    <row r="160" spans="1:1">
      <c r="A160" s="69" t="s">
        <v>283</v>
      </c>
    </row>
    <row r="161" spans="1:5">
      <c r="A161" s="68" t="s">
        <v>157</v>
      </c>
    </row>
    <row r="164" spans="1:5" ht="16.5">
      <c r="A164" s="77" t="s">
        <v>146</v>
      </c>
    </row>
    <row r="165" spans="1:5">
      <c r="A165" s="68" t="s">
        <v>134</v>
      </c>
      <c r="E165" s="68"/>
    </row>
    <row r="166" spans="1:5">
      <c r="A166" s="69" t="s">
        <v>135</v>
      </c>
      <c r="E166" s="69"/>
    </row>
    <row r="167" spans="1:5">
      <c r="A167" s="69" t="s">
        <v>136</v>
      </c>
      <c r="E167" s="69"/>
    </row>
    <row r="168" spans="1:5">
      <c r="A168" s="69" t="s">
        <v>137</v>
      </c>
      <c r="E168" s="69"/>
    </row>
    <row r="169" spans="1:5">
      <c r="A169" s="69" t="s">
        <v>138</v>
      </c>
      <c r="E169" s="69"/>
    </row>
    <row r="170" spans="1:5">
      <c r="A170" s="69" t="s">
        <v>139</v>
      </c>
      <c r="E170" s="69"/>
    </row>
    <row r="171" spans="1:5">
      <c r="A171" s="69" t="s">
        <v>140</v>
      </c>
      <c r="E171" s="69"/>
    </row>
    <row r="172" spans="1:5">
      <c r="A172" s="69" t="s">
        <v>141</v>
      </c>
      <c r="E172" s="69"/>
    </row>
    <row r="173" spans="1:5">
      <c r="A173" s="68" t="s">
        <v>142</v>
      </c>
      <c r="E173" s="68"/>
    </row>
    <row r="174" spans="1:5">
      <c r="A174" s="69" t="s">
        <v>143</v>
      </c>
      <c r="E174" s="69"/>
    </row>
    <row r="175" spans="1:5">
      <c r="A175" s="69" t="s">
        <v>144</v>
      </c>
      <c r="E175" s="69"/>
    </row>
    <row r="176" spans="1:5">
      <c r="A176" s="69" t="s">
        <v>145</v>
      </c>
      <c r="E176" s="69"/>
    </row>
    <row r="180" spans="2:3">
      <c r="B180" s="68"/>
      <c r="C180" s="72"/>
    </row>
    <row r="181" spans="2:3">
      <c r="B181" s="69"/>
    </row>
    <row r="182" spans="2:3">
      <c r="B182" s="69"/>
    </row>
    <row r="183" spans="2:3">
      <c r="B183" s="69"/>
    </row>
    <row r="184" spans="2:3">
      <c r="B184" s="69"/>
    </row>
    <row r="185" spans="2:3">
      <c r="B185" s="73"/>
    </row>
    <row r="186" spans="2:3">
      <c r="B186" s="73"/>
    </row>
    <row r="187" spans="2:3">
      <c r="B187" s="73"/>
    </row>
    <row r="188" spans="2:3">
      <c r="B188" s="69"/>
    </row>
    <row r="189" spans="2:3">
      <c r="B189" s="69"/>
    </row>
    <row r="190" spans="2:3">
      <c r="B190" s="69"/>
    </row>
    <row r="191" spans="2:3">
      <c r="B191" s="69"/>
    </row>
    <row r="192" spans="2:3">
      <c r="B192" s="69"/>
    </row>
    <row r="193" spans="2:2">
      <c r="B193" s="69"/>
    </row>
    <row r="194" spans="2:2">
      <c r="B194" s="69"/>
    </row>
    <row r="195" spans="2:2">
      <c r="B195" s="69"/>
    </row>
    <row r="196" spans="2:2">
      <c r="B196" s="69"/>
    </row>
    <row r="197" spans="2:2">
      <c r="B197" s="69"/>
    </row>
    <row r="198" spans="2:2">
      <c r="B198" s="69"/>
    </row>
    <row r="199" spans="2:2">
      <c r="B199" s="69"/>
    </row>
    <row r="200" spans="2:2">
      <c r="B200" s="69"/>
    </row>
    <row r="201" spans="2:2">
      <c r="B201" s="69"/>
    </row>
    <row r="202" spans="2:2">
      <c r="B202" s="69"/>
    </row>
    <row r="203" spans="2:2">
      <c r="B203" s="69"/>
    </row>
    <row r="204" spans="2:2">
      <c r="B204" s="69"/>
    </row>
    <row r="205" spans="2:2">
      <c r="B205" s="69"/>
    </row>
    <row r="206" spans="2:2">
      <c r="B206" s="73"/>
    </row>
    <row r="207" spans="2:2">
      <c r="B207" s="69"/>
    </row>
    <row r="208" spans="2:2">
      <c r="B208" s="73"/>
    </row>
    <row r="209" spans="2:2">
      <c r="B209" s="73"/>
    </row>
    <row r="210" spans="2:2">
      <c r="B210" s="73"/>
    </row>
    <row r="211" spans="2:2">
      <c r="B211" s="73"/>
    </row>
    <row r="212" spans="2:2">
      <c r="B212" s="69"/>
    </row>
    <row r="213" spans="2:2">
      <c r="B213" s="69"/>
    </row>
    <row r="214" spans="2:2">
      <c r="B214" s="69"/>
    </row>
    <row r="215" spans="2:2">
      <c r="B215" s="69"/>
    </row>
    <row r="216" spans="2:2">
      <c r="B216" s="69"/>
    </row>
    <row r="217" spans="2:2">
      <c r="B217" s="69"/>
    </row>
    <row r="219" spans="2:2">
      <c r="B219" s="69"/>
    </row>
    <row r="220" spans="2:2">
      <c r="B220" s="69"/>
    </row>
    <row r="221" spans="2:2">
      <c r="B221" s="69"/>
    </row>
    <row r="222" spans="2:2">
      <c r="B222" s="69"/>
    </row>
    <row r="223" spans="2:2">
      <c r="B223" s="69"/>
    </row>
    <row r="224" spans="2:2">
      <c r="B224" s="69"/>
    </row>
    <row r="225" spans="2:2">
      <c r="B225" s="69"/>
    </row>
    <row r="226" spans="2:2">
      <c r="B226" s="69"/>
    </row>
    <row r="227" spans="2:2">
      <c r="B227" s="69"/>
    </row>
    <row r="228" spans="2:2">
      <c r="B228" s="69"/>
    </row>
    <row r="229" spans="2:2">
      <c r="B229" s="69"/>
    </row>
    <row r="230" spans="2:2">
      <c r="B230" s="69"/>
    </row>
    <row r="231" spans="2:2">
      <c r="B231" s="69"/>
    </row>
    <row r="232" spans="2:2">
      <c r="B232" s="69"/>
    </row>
    <row r="233" spans="2:2">
      <c r="B233" s="69"/>
    </row>
    <row r="234" spans="2:2">
      <c r="B234" s="69"/>
    </row>
    <row r="235" spans="2:2">
      <c r="B235" s="69"/>
    </row>
    <row r="236" spans="2:2">
      <c r="B236" s="69"/>
    </row>
    <row r="237" spans="2:2">
      <c r="B237" s="69"/>
    </row>
    <row r="238" spans="2:2">
      <c r="B238" s="69"/>
    </row>
    <row r="239" spans="2:2">
      <c r="B239" s="69"/>
    </row>
    <row r="240" spans="2:2">
      <c r="B240" s="69"/>
    </row>
    <row r="241" spans="2:2">
      <c r="B241" s="69"/>
    </row>
    <row r="242" spans="2:2">
      <c r="B242" s="69"/>
    </row>
    <row r="243" spans="2:2">
      <c r="B243" s="69"/>
    </row>
    <row r="244" spans="2:2">
      <c r="B244" s="69"/>
    </row>
    <row r="245" spans="2:2">
      <c r="B245" s="69"/>
    </row>
    <row r="246" spans="2:2">
      <c r="B246" s="69"/>
    </row>
    <row r="247" spans="2:2">
      <c r="B247" s="69"/>
    </row>
    <row r="248" spans="2:2">
      <c r="B248" s="69"/>
    </row>
    <row r="249" spans="2:2">
      <c r="B249" s="69"/>
    </row>
    <row r="250" spans="2:2">
      <c r="B250" s="69"/>
    </row>
    <row r="251" spans="2:2">
      <c r="B251" s="69"/>
    </row>
    <row r="252" spans="2:2">
      <c r="B252" s="69"/>
    </row>
    <row r="253" spans="2:2">
      <c r="B253" s="69"/>
    </row>
    <row r="254" spans="2:2">
      <c r="B254" s="69"/>
    </row>
    <row r="255" spans="2:2">
      <c r="B255" s="69"/>
    </row>
    <row r="256" spans="2:2">
      <c r="B256" s="69"/>
    </row>
    <row r="257" spans="2:2">
      <c r="B257" s="69"/>
    </row>
    <row r="258" spans="2:2">
      <c r="B258" s="69"/>
    </row>
    <row r="259" spans="2:2">
      <c r="B259" s="69"/>
    </row>
    <row r="260" spans="2:2">
      <c r="B260" s="69"/>
    </row>
    <row r="261" spans="2:2">
      <c r="B261" s="69"/>
    </row>
    <row r="262" spans="2:2">
      <c r="B262" s="69"/>
    </row>
    <row r="263" spans="2:2">
      <c r="B263" s="69"/>
    </row>
    <row r="265" spans="2:2">
      <c r="B265" s="69"/>
    </row>
    <row r="266" spans="2:2">
      <c r="B266" s="69"/>
    </row>
    <row r="267" spans="2:2">
      <c r="B267" s="69"/>
    </row>
    <row r="268" spans="2:2">
      <c r="B268" s="69"/>
    </row>
    <row r="269" spans="2:2">
      <c r="B269" s="69"/>
    </row>
    <row r="270" spans="2:2">
      <c r="B270" s="69"/>
    </row>
    <row r="271" spans="2:2">
      <c r="B271" s="69"/>
    </row>
    <row r="272" spans="2:2">
      <c r="B272" s="69"/>
    </row>
    <row r="273" spans="2:2">
      <c r="B273" s="69"/>
    </row>
    <row r="274" spans="2:2">
      <c r="B274" s="69"/>
    </row>
    <row r="275" spans="2:2">
      <c r="B275" s="69"/>
    </row>
    <row r="276" spans="2:2">
      <c r="B276" s="69"/>
    </row>
    <row r="277" spans="2:2">
      <c r="B277" s="69"/>
    </row>
    <row r="278" spans="2:2">
      <c r="B278" s="69"/>
    </row>
    <row r="279" spans="2:2">
      <c r="B279" s="69"/>
    </row>
    <row r="280" spans="2:2">
      <c r="B280" s="69"/>
    </row>
    <row r="281" spans="2:2">
      <c r="B281" s="69"/>
    </row>
    <row r="282" spans="2:2">
      <c r="B282" s="69"/>
    </row>
    <row r="283" spans="2:2">
      <c r="B283" s="69"/>
    </row>
    <row r="284" spans="2:2">
      <c r="B284" s="69"/>
    </row>
    <row r="285" spans="2:2">
      <c r="B285" s="69"/>
    </row>
    <row r="286" spans="2:2">
      <c r="B286" s="69"/>
    </row>
    <row r="287" spans="2:2">
      <c r="B287" s="69"/>
    </row>
    <row r="288" spans="2:2">
      <c r="B288" s="69"/>
    </row>
    <row r="289" spans="2:2">
      <c r="B289" s="69"/>
    </row>
    <row r="290" spans="2:2">
      <c r="B290" s="69"/>
    </row>
    <row r="291" spans="2:2">
      <c r="B291" s="69"/>
    </row>
    <row r="292" spans="2:2">
      <c r="B292" s="69"/>
    </row>
    <row r="293" spans="2:2">
      <c r="B293" s="69"/>
    </row>
    <row r="294" spans="2:2">
      <c r="B294" s="69"/>
    </row>
    <row r="295" spans="2:2">
      <c r="B295" s="69"/>
    </row>
    <row r="296" spans="2:2">
      <c r="B296" s="69"/>
    </row>
    <row r="297" spans="2:2">
      <c r="B297" s="69"/>
    </row>
    <row r="298" spans="2:2">
      <c r="B298" s="69"/>
    </row>
    <row r="299" spans="2:2">
      <c r="B299" s="69"/>
    </row>
    <row r="300" spans="2:2">
      <c r="B300" s="69"/>
    </row>
    <row r="301" spans="2:2">
      <c r="B301" s="69"/>
    </row>
    <row r="302" spans="2:2">
      <c r="B302" s="69"/>
    </row>
    <row r="303" spans="2:2">
      <c r="B303" s="69"/>
    </row>
    <row r="304" spans="2:2">
      <c r="B304" s="69"/>
    </row>
    <row r="305" spans="1:2">
      <c r="B305" s="69"/>
    </row>
    <row r="306" spans="1:2">
      <c r="B306" s="69"/>
    </row>
    <row r="308" spans="1:2">
      <c r="A308" s="69"/>
      <c r="B308" s="69"/>
    </row>
    <row r="309" spans="1:2">
      <c r="A309" s="69"/>
      <c r="B309" s="69"/>
    </row>
    <row r="310" spans="1:2">
      <c r="A310" s="69"/>
      <c r="B310" s="69"/>
    </row>
    <row r="311" spans="1:2">
      <c r="A311" s="69"/>
      <c r="B311" s="69"/>
    </row>
    <row r="312" spans="1:2">
      <c r="A312" s="69"/>
      <c r="B312" s="69"/>
    </row>
    <row r="313" spans="1:2">
      <c r="A313" s="69"/>
      <c r="B313" s="69"/>
    </row>
    <row r="314" spans="1:2">
      <c r="A314" s="69"/>
      <c r="B314" s="69"/>
    </row>
    <row r="315" spans="1:2">
      <c r="A315" s="69"/>
      <c r="B315" s="69"/>
    </row>
    <row r="316" spans="1:2">
      <c r="A316" s="69"/>
      <c r="B316" s="69"/>
    </row>
    <row r="317" spans="1:2">
      <c r="A317" s="69"/>
      <c r="B317" s="69"/>
    </row>
    <row r="318" spans="1:2">
      <c r="A318" s="69"/>
      <c r="B318" s="69"/>
    </row>
    <row r="319" spans="1:2">
      <c r="A319" s="69"/>
      <c r="B319" s="69"/>
    </row>
    <row r="320" spans="1:2">
      <c r="A320" s="69"/>
      <c r="B320" s="69"/>
    </row>
    <row r="321" spans="1:2">
      <c r="A321" s="69"/>
      <c r="B321"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 FORMATO 1</vt:lpstr>
      <vt:lpstr>POA FORMATO 2</vt:lpstr>
      <vt:lpstr>FORMATO 3 indicadores rdo</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2020-04-10T14:17:46Z</cp:lastPrinted>
  <dcterms:created xsi:type="dcterms:W3CDTF">2020-04-08T16:47:57Z</dcterms:created>
  <dcterms:modified xsi:type="dcterms:W3CDTF">2022-02-08T17:34:26Z</dcterms:modified>
</cp:coreProperties>
</file>