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cuments\"/>
    </mc:Choice>
  </mc:AlternateContent>
  <xr:revisionPtr revIDLastSave="0" documentId="8_{64EB483F-3E72-4AA4-A30C-6CA858D5AED0}" xr6:coauthVersionLast="47" xr6:coauthVersionMax="47" xr10:uidLastSave="{00000000-0000-0000-0000-000000000000}"/>
  <bookViews>
    <workbookView xWindow="2730" yWindow="1170" windowWidth="14295" windowHeight="15030" xr2:uid="{E9D60E63-F739-4F4F-9D64-C2DB2A9A74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I29" i="1"/>
  <c r="H29" i="1"/>
  <c r="G29" i="1"/>
  <c r="G41" i="1" s="1"/>
  <c r="F29" i="1"/>
  <c r="E29" i="1"/>
  <c r="D29" i="1"/>
  <c r="C29" i="1"/>
  <c r="C41" i="1" s="1"/>
  <c r="I8" i="1"/>
  <c r="I41" i="1" s="1"/>
  <c r="H8" i="1"/>
  <c r="H41" i="1" s="1"/>
  <c r="G8" i="1"/>
  <c r="F8" i="1"/>
  <c r="F41" i="1" s="1"/>
  <c r="E8" i="1"/>
  <c r="E41" i="1" s="1"/>
  <c r="D8" i="1"/>
  <c r="D41" i="1" s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</author>
  </authors>
  <commentList>
    <comment ref="K17" authorId="0" shapeId="0" xr:uid="{E213EDE2-9EFE-4C55-895C-0A10A6900989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En estos remanentes se están considerando los 73,900,000.00 que se tendrían del Financiamiento contratado para el nuevo museo de las momias.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<sst xmlns="http://schemas.openxmlformats.org/spreadsheetml/2006/main" count="33" uniqueCount="31">
  <si>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MUNICIPÍO DE APASEO EL GRANDE, GUANAJUATO </t>
  </si>
  <si>
    <t>RESULTADO DE INGRESOS 2022-LDF (PESOS)</t>
  </si>
  <si>
    <t>Conceptos</t>
  </si>
  <si>
    <t>Proyecciones</t>
  </si>
  <si>
    <t>Total 2021</t>
  </si>
  <si>
    <t>1. 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</si>
  <si>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</si>
  <si>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</si>
  <si>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</si>
  <si>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</si>
  <si>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</si>
  <si>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</si>
  <si>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</si>
  <si>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</si>
  <si>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 xml:space="preserve">Incentivos Derivados de la Colaboración Fiscal </t>
  </si>
  <si>
    <t>Transferencias</t>
  </si>
  <si>
    <t>Convenios</t>
  </si>
  <si>
    <t>Otros Ingresos Municipales</t>
  </si>
  <si>
    <t>2. Transferencias Federales Etiquetadas</t>
  </si>
  <si>
    <t>Aportaciones</t>
  </si>
  <si>
    <t>Fondos distintos de Aportaciones</t>
  </si>
  <si>
    <t>Transferencias, Subsidios y Subvenciones y Pensiones y Jubilaciones</t>
  </si>
  <si>
    <t>Otras Trasferencias Federales Etiquetadas</t>
  </si>
  <si>
    <t>3. Ingresos Derivados de Financiamientos</t>
  </si>
  <si>
    <t>Ingresos Derivados de Financiamientos</t>
  </si>
  <si>
    <t>4. Total de Ingresos Proyectados (4=1+2+3)</t>
  </si>
  <si>
    <t>Dstos Informativos</t>
  </si>
  <si>
    <t>1. Ingresos Derivados de Financiamiento con Fuente de Pago de Recursos de Libre Disposición</t>
  </si>
  <si>
    <t>2. Ingresos Derivados de Financiamiento con Fuente de Pago de Transferencias Federales Etiquetadas</t>
  </si>
  <si>
    <t>3. Ingresos Derivados de Financiamiento (3= 1+2)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</si>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</sst>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12"/>
      <name val="Arial"/>
      <family val="2"/>
    </font>
    <font>
      <sz val="10"/>
      <name val="Calibri"/>
      <family val="2"/>
      <scheme val="minor"/>
    </font>
    <font>
      <sz val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3" fillId="0" borderId="0"/>
    <xf numFmtId="0" fontId="1" fillId="0" borderId="0"/>
    <xf numFmtId="0" fontId="18" fillId="0" borderId="0"/>
  </cellStyleXfs>
  <cellXfs count="56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0" xfId="0" applyFont="1" applyFill="1"/>
    <xf numFmtId="43" fontId="3" fillId="4" borderId="0" xfId="1" applyFont="1" applyFill="1" applyBorder="1"/>
    <xf numFmtId="0" fontId="5" fillId="5" borderId="0" xfId="3" applyFont="1" applyFill="1" applyAlignment="1">
      <alignment horizontal="center" vertical="center"/>
    </xf>
    <xf numFmtId="0" fontId="6" fillId="6" borderId="2" xfId="4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43" fontId="9" fillId="4" borderId="5" xfId="1" applyFont="1" applyFill="1" applyBorder="1" applyAlignment="1">
      <alignment horizontal="center"/>
    </xf>
    <xf numFmtId="0" fontId="6" fillId="6" borderId="6" xfId="4" applyFont="1" applyFill="1" applyBorder="1" applyAlignment="1">
      <alignment horizontal="center" vertical="center" wrapText="1"/>
    </xf>
    <xf numFmtId="0" fontId="10" fillId="4" borderId="7" xfId="1" applyNumberFormat="1" applyFont="1" applyFill="1" applyBorder="1" applyAlignment="1">
      <alignment horizontal="center" vertical="center"/>
    </xf>
    <xf numFmtId="0" fontId="10" fillId="4" borderId="8" xfId="1" applyNumberFormat="1" applyFont="1" applyFill="1" applyBorder="1" applyAlignment="1">
      <alignment horizontal="center" vertical="center"/>
    </xf>
    <xf numFmtId="43" fontId="11" fillId="7" borderId="9" xfId="1" applyFont="1" applyFill="1" applyBorder="1" applyAlignment="1">
      <alignment horizontal="center" vertical="center" wrapText="1"/>
    </xf>
    <xf numFmtId="0" fontId="11" fillId="4" borderId="8" xfId="1" applyNumberFormat="1" applyFont="1" applyFill="1" applyBorder="1" applyAlignment="1">
      <alignment horizontal="center" vertical="center"/>
    </xf>
    <xf numFmtId="0" fontId="6" fillId="6" borderId="10" xfId="4" applyFont="1" applyFill="1" applyBorder="1" applyAlignment="1">
      <alignment horizontal="center" vertical="center" wrapText="1"/>
    </xf>
    <xf numFmtId="0" fontId="10" fillId="4" borderId="11" xfId="1" applyNumberFormat="1" applyFont="1" applyFill="1" applyBorder="1" applyAlignment="1">
      <alignment horizontal="center" vertical="center"/>
    </xf>
    <xf numFmtId="0" fontId="10" fillId="4" borderId="12" xfId="1" applyNumberFormat="1" applyFont="1" applyFill="1" applyBorder="1" applyAlignment="1">
      <alignment horizontal="center" vertical="center"/>
    </xf>
    <xf numFmtId="43" fontId="11" fillId="7" borderId="13" xfId="1" applyFont="1" applyFill="1" applyBorder="1" applyAlignment="1">
      <alignment horizontal="center" vertical="center" wrapText="1"/>
    </xf>
    <xf numFmtId="0" fontId="11" fillId="4" borderId="12" xfId="1" applyNumberFormat="1" applyFont="1" applyFill="1" applyBorder="1" applyAlignment="1">
      <alignment horizontal="center" vertical="center"/>
    </xf>
    <xf numFmtId="0" fontId="6" fillId="8" borderId="14" xfId="4" applyFont="1" applyFill="1" applyBorder="1" applyAlignment="1">
      <alignment horizontal="left" vertical="center" wrapText="1"/>
    </xf>
    <xf numFmtId="4" fontId="6" fillId="8" borderId="14" xfId="4" applyNumberFormat="1" applyFont="1" applyFill="1" applyBorder="1" applyAlignment="1">
      <alignment horizontal="center" vertical="center" wrapText="1"/>
    </xf>
    <xf numFmtId="43" fontId="12" fillId="8" borderId="14" xfId="1" applyFont="1" applyFill="1" applyBorder="1" applyAlignment="1">
      <alignment horizontal="center" vertical="center" wrapText="1"/>
    </xf>
    <xf numFmtId="49" fontId="6" fillId="2" borderId="15" xfId="5" applyNumberFormat="1" applyFont="1" applyFill="1" applyBorder="1" applyAlignment="1">
      <alignment horizontal="justify" vertical="top"/>
    </xf>
    <xf numFmtId="44" fontId="14" fillId="0" borderId="15" xfId="6" applyNumberFormat="1" applyFont="1" applyBorder="1" applyAlignment="1" applyProtection="1">
      <alignment vertical="top"/>
      <protection locked="0"/>
    </xf>
    <xf numFmtId="44" fontId="14" fillId="0" borderId="16" xfId="6" applyNumberFormat="1" applyFont="1" applyBorder="1" applyAlignment="1" applyProtection="1">
      <alignment vertical="top"/>
      <protection locked="0"/>
    </xf>
    <xf numFmtId="0" fontId="15" fillId="0" borderId="0" xfId="0" applyFont="1"/>
    <xf numFmtId="9" fontId="15" fillId="0" borderId="0" xfId="0" applyNumberFormat="1" applyFont="1"/>
    <xf numFmtId="43" fontId="15" fillId="0" borderId="0" xfId="1" applyFont="1" applyFill="1"/>
    <xf numFmtId="0" fontId="15" fillId="0" borderId="0" xfId="0" applyFont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44" fontId="15" fillId="0" borderId="0" xfId="2" applyFont="1" applyFill="1"/>
    <xf numFmtId="43" fontId="15" fillId="0" borderId="0" xfId="0" applyNumberFormat="1" applyFont="1"/>
    <xf numFmtId="49" fontId="6" fillId="2" borderId="15" xfId="5" applyNumberFormat="1" applyFont="1" applyFill="1" applyBorder="1" applyAlignment="1">
      <alignment vertical="center"/>
    </xf>
    <xf numFmtId="44" fontId="14" fillId="0" borderId="17" xfId="6" applyNumberFormat="1" applyFont="1" applyBorder="1" applyAlignment="1" applyProtection="1">
      <alignment vertical="top"/>
      <protection locked="0"/>
    </xf>
    <xf numFmtId="0" fontId="6" fillId="8" borderId="14" xfId="4" applyFont="1" applyFill="1" applyBorder="1" applyAlignment="1">
      <alignment horizontal="center" vertical="center" wrapText="1"/>
    </xf>
    <xf numFmtId="43" fontId="10" fillId="2" borderId="15" xfId="1" applyFont="1" applyFill="1" applyBorder="1"/>
    <xf numFmtId="43" fontId="6" fillId="2" borderId="15" xfId="1" applyFont="1" applyFill="1" applyBorder="1" applyAlignment="1">
      <alignment horizontal="right" vertical="center"/>
    </xf>
    <xf numFmtId="43" fontId="3" fillId="2" borderId="15" xfId="1" applyFont="1" applyFill="1" applyBorder="1"/>
    <xf numFmtId="49" fontId="6" fillId="2" borderId="15" xfId="5" applyNumberFormat="1" applyFont="1" applyFill="1" applyBorder="1" applyAlignment="1">
      <alignment horizontal="left" vertical="center"/>
    </xf>
    <xf numFmtId="43" fontId="17" fillId="2" borderId="15" xfId="1" applyFont="1" applyFill="1" applyBorder="1" applyAlignment="1">
      <alignment horizontal="right" vertical="center"/>
    </xf>
    <xf numFmtId="0" fontId="10" fillId="2" borderId="15" xfId="4" applyFont="1" applyFill="1" applyBorder="1" applyAlignment="1">
      <alignment horizontal="left" wrapText="1"/>
    </xf>
    <xf numFmtId="0" fontId="10" fillId="9" borderId="15" xfId="4" applyFont="1" applyFill="1" applyBorder="1" applyAlignment="1">
      <alignment horizontal="center" wrapText="1"/>
    </xf>
    <xf numFmtId="43" fontId="6" fillId="9" borderId="15" xfId="1" applyFont="1" applyFill="1" applyBorder="1" applyAlignment="1">
      <alignment horizontal="right"/>
    </xf>
    <xf numFmtId="43" fontId="17" fillId="0" borderId="15" xfId="1" applyFont="1" applyFill="1" applyBorder="1" applyAlignment="1">
      <alignment horizontal="center"/>
    </xf>
    <xf numFmtId="0" fontId="6" fillId="10" borderId="15" xfId="4" applyFont="1" applyFill="1" applyBorder="1" applyAlignment="1">
      <alignment horizontal="center" vertical="center" wrapText="1"/>
    </xf>
    <xf numFmtId="44" fontId="6" fillId="10" borderId="15" xfId="2" applyFont="1" applyFill="1" applyBorder="1" applyAlignment="1">
      <alignment vertical="center"/>
    </xf>
    <xf numFmtId="0" fontId="17" fillId="2" borderId="0" xfId="7" applyFont="1" applyFill="1" applyAlignment="1">
      <alignment wrapText="1"/>
    </xf>
    <xf numFmtId="43" fontId="6" fillId="2" borderId="0" xfId="1" applyFont="1" applyFill="1" applyBorder="1" applyAlignment="1">
      <alignment horizontal="right" vertical="center"/>
    </xf>
    <xf numFmtId="43" fontId="3" fillId="2" borderId="0" xfId="1" applyFont="1" applyFill="1" applyBorder="1"/>
    <xf numFmtId="43" fontId="3" fillId="0" borderId="0" xfId="1" applyFont="1" applyBorder="1"/>
  </cellXfs>
  <cellStyles count="8">
    <cellStyle name="Millares" xfId="1" builtinId="3"/>
    <cellStyle name="Moneda" xfId="2" builtinId="4"/>
    <cellStyle name="Normal" xfId="0" builtinId="0"/>
    <cellStyle name="Normal 2 2 2" xfId="5" xr:uid="{18B45860-AC42-4948-9F27-5DF6AE6158D4}"/>
    <cellStyle name="Normal 2 3" xfId="6" xr:uid="{914E2FCD-6646-4509-B525-A77AAF47F6D1}"/>
    <cellStyle name="Normal 3" xfId="4" xr:uid="{7F988B7A-870D-41D1-8C8B-53A020D7E6D8}"/>
    <cellStyle name="Normal 44" xfId="7" xr:uid="{CBC0E0A0-7A9F-4F38-8577-3D331DEF35FD}"/>
    <cellStyle name="Normal_01.08 Primera Modificacion al Presupuesto 2008" xfId="3" xr:uid="{638735A0-F006-4A41-BB55-FBDE02CD7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44</xdr:row>
      <xdr:rowOff>118534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7E30F394-894E-4A7E-B089-13A05E287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518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45</xdr:row>
      <xdr:rowOff>74990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90FC0E4E-0E7D-4E50-B073-E041D9AA5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67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46</xdr:row>
      <xdr:rowOff>172507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890BB77E-8527-4B0D-98AB-76879FB6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98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7</xdr:col>
      <xdr:colOff>0</xdr:colOff>
      <xdr:row>4</xdr:row>
      <xdr:rowOff>125941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86EC0D78-6046-40E8-9E5A-3A9B56453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9525"/>
          <a:ext cx="0" cy="887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7</xdr:col>
      <xdr:colOff>0</xdr:colOff>
      <xdr:row>5</xdr:row>
      <xdr:rowOff>57905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2953CA4F-1A52-4896-95BC-011A93DEE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9525"/>
          <a:ext cx="0" cy="1010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43</xdr:row>
      <xdr:rowOff>174626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AE715794-05F7-4192-B064-847EDE47F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374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0</xdr:colOff>
      <xdr:row>44</xdr:row>
      <xdr:rowOff>32809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id="{BBB9BEF5-BFFD-47B2-90A1-98AF4DBC2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8486775"/>
          <a:ext cx="0" cy="432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2</xdr:row>
      <xdr:rowOff>0</xdr:rowOff>
    </xdr:from>
    <xdr:ext cx="0" cy="730250"/>
    <xdr:pic>
      <xdr:nvPicPr>
        <xdr:cNvPr id="9" name="3 Imagen">
          <a:extLst>
            <a:ext uri="{FF2B5EF4-FFF2-40B4-BE49-F238E27FC236}">
              <a16:creationId xmlns:a16="http://schemas.microsoft.com/office/drawing/2014/main" id="{B58C7ED3-0DCA-4C90-BD26-680AB52CF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0" cy="730250"/>
    <xdr:pic>
      <xdr:nvPicPr>
        <xdr:cNvPr id="10" name="3 Imagen">
          <a:extLst>
            <a:ext uri="{FF2B5EF4-FFF2-40B4-BE49-F238E27FC236}">
              <a16:creationId xmlns:a16="http://schemas.microsoft.com/office/drawing/2014/main" id="{7CC5BDC8-3C3F-4595-99EA-50E13961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0" cy="796925"/>
    <xdr:pic>
      <xdr:nvPicPr>
        <xdr:cNvPr id="11" name="6 Imagen">
          <a:extLst>
            <a:ext uri="{FF2B5EF4-FFF2-40B4-BE49-F238E27FC236}">
              <a16:creationId xmlns:a16="http://schemas.microsoft.com/office/drawing/2014/main" id="{B79A3645-8BDF-481F-BA3F-970F7592C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</xdr:row>
      <xdr:rowOff>0</xdr:rowOff>
    </xdr:from>
    <xdr:ext cx="0" cy="730250"/>
    <xdr:pic>
      <xdr:nvPicPr>
        <xdr:cNvPr id="12" name="3 Imagen">
          <a:extLst>
            <a:ext uri="{FF2B5EF4-FFF2-40B4-BE49-F238E27FC236}">
              <a16:creationId xmlns:a16="http://schemas.microsoft.com/office/drawing/2014/main" id="{C18E700E-62F4-43EB-A951-A75AB69E3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61975"/>
          <a:ext cx="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41</xdr:row>
      <xdr:rowOff>9525</xdr:rowOff>
    </xdr:from>
    <xdr:to>
      <xdr:col>2</xdr:col>
      <xdr:colOff>0</xdr:colOff>
      <xdr:row>43</xdr:row>
      <xdr:rowOff>123825</xdr:rowOff>
    </xdr:to>
    <xdr:pic>
      <xdr:nvPicPr>
        <xdr:cNvPr id="13" name="3 Imagen">
          <a:extLst>
            <a:ext uri="{FF2B5EF4-FFF2-40B4-BE49-F238E27FC236}">
              <a16:creationId xmlns:a16="http://schemas.microsoft.com/office/drawing/2014/main" id="{CBDEEF60-7905-4A30-8955-531347949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33437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9525</xdr:rowOff>
    </xdr:from>
    <xdr:to>
      <xdr:col>2</xdr:col>
      <xdr:colOff>0</xdr:colOff>
      <xdr:row>42</xdr:row>
      <xdr:rowOff>95249</xdr:rowOff>
    </xdr:to>
    <xdr:pic>
      <xdr:nvPicPr>
        <xdr:cNvPr id="14" name="3 Imagen">
          <a:extLst>
            <a:ext uri="{FF2B5EF4-FFF2-40B4-BE49-F238E27FC236}">
              <a16:creationId xmlns:a16="http://schemas.microsoft.com/office/drawing/2014/main" id="{AD1D02A0-8BF8-4005-A5CB-94ACFC28C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334375"/>
          <a:ext cx="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9525</xdr:rowOff>
    </xdr:from>
    <xdr:to>
      <xdr:col>2</xdr:col>
      <xdr:colOff>0</xdr:colOff>
      <xdr:row>43</xdr:row>
      <xdr:rowOff>53067</xdr:rowOff>
    </xdr:to>
    <xdr:pic>
      <xdr:nvPicPr>
        <xdr:cNvPr id="15" name="6 Imagen">
          <a:extLst>
            <a:ext uri="{FF2B5EF4-FFF2-40B4-BE49-F238E27FC236}">
              <a16:creationId xmlns:a16="http://schemas.microsoft.com/office/drawing/2014/main" id="{C32574AC-CEE7-4C73-94B9-D9D1450EA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8334375"/>
          <a:ext cx="0" cy="43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123E-A8E7-4A50-9357-F22601C8BA3F}">
  <dimension ref="A1:M54"/>
  <sheetViews>
    <sheetView tabSelected="1" topLeftCell="B1" workbookViewId="0">
      <selection sqref="A1:XFD1048576"/>
    </sheetView>
  </sheetViews>
  <sheetFormatPr baseColWidth="10" defaultColWidth="11.42578125" defaultRowHeight="12.75" x14ac:dyDescent="0.2"/>
  <cols>
    <col min="1" max="1" width="6.140625" style="4" hidden="1" customWidth="1"/>
    <col min="2" max="2" width="43.7109375" style="5" customWidth="1"/>
    <col min="3" max="7" width="16.7109375" style="5" bestFit="1" customWidth="1"/>
    <col min="8" max="8" width="16.7109375" style="55" customWidth="1"/>
    <col min="9" max="9" width="17.7109375" style="55" bestFit="1" customWidth="1"/>
    <col min="10" max="10" width="31.5703125" style="5" customWidth="1"/>
    <col min="11" max="11" width="33.42578125" style="5" bestFit="1" customWidth="1"/>
    <col min="12" max="16384" width="11.42578125" style="5"/>
  </cols>
  <sheetData>
    <row r="1" spans="1:13" customFormat="1" ht="15" x14ac:dyDescent="0.25">
      <c r="A1" s="1"/>
      <c r="B1" s="1"/>
      <c r="C1" s="1"/>
      <c r="D1" s="1"/>
      <c r="E1" s="1"/>
      <c r="F1" s="1"/>
      <c r="G1" s="1"/>
    </row>
    <row r="2" spans="1:13" customFormat="1" ht="30" customHeight="1" x14ac:dyDescent="0.25">
      <c r="A2" s="1"/>
      <c r="B2" s="2" t="s">
        <v>0</v>
      </c>
      <c r="C2" s="3"/>
      <c r="D2" s="3"/>
      <c r="E2" s="3"/>
      <c r="F2" s="3"/>
      <c r="G2" s="3"/>
      <c r="H2" s="3"/>
      <c r="I2" s="3"/>
    </row>
    <row r="3" spans="1:13" x14ac:dyDescent="0.2">
      <c r="H3" s="6"/>
      <c r="I3" s="7"/>
    </row>
    <row r="4" spans="1:13" ht="18.75" customHeight="1" thickBot="1" x14ac:dyDescent="0.25">
      <c r="B4" s="8" t="s">
        <v>1</v>
      </c>
      <c r="C4" s="8"/>
      <c r="D4" s="8"/>
      <c r="E4" s="8"/>
      <c r="F4" s="8"/>
      <c r="G4" s="8"/>
      <c r="H4" s="8"/>
      <c r="I4" s="8"/>
    </row>
    <row r="5" spans="1:13" ht="15" customHeight="1" thickBot="1" x14ac:dyDescent="0.3">
      <c r="B5" s="9" t="s">
        <v>2</v>
      </c>
      <c r="C5" s="10"/>
      <c r="D5" s="10"/>
      <c r="E5" s="10"/>
      <c r="F5" s="10"/>
      <c r="G5" s="11"/>
      <c r="H5" s="12"/>
      <c r="I5" s="13" t="s">
        <v>3</v>
      </c>
    </row>
    <row r="6" spans="1:13" ht="15.75" customHeight="1" x14ac:dyDescent="0.2">
      <c r="B6" s="14"/>
      <c r="C6" s="15">
        <v>2016</v>
      </c>
      <c r="D6" s="16">
        <v>2017</v>
      </c>
      <c r="E6" s="16">
        <v>2018</v>
      </c>
      <c r="F6" s="16">
        <v>2019</v>
      </c>
      <c r="G6" s="16">
        <v>2020</v>
      </c>
      <c r="H6" s="17" t="s">
        <v>4</v>
      </c>
      <c r="I6" s="18">
        <v>2022</v>
      </c>
    </row>
    <row r="7" spans="1:13" ht="15" customHeight="1" thickBot="1" x14ac:dyDescent="0.25">
      <c r="B7" s="19"/>
      <c r="C7" s="20"/>
      <c r="D7" s="21"/>
      <c r="E7" s="21"/>
      <c r="F7" s="21"/>
      <c r="G7" s="21"/>
      <c r="H7" s="22"/>
      <c r="I7" s="23"/>
    </row>
    <row r="8" spans="1:13" x14ac:dyDescent="0.2">
      <c r="B8" s="24" t="s">
        <v>5</v>
      </c>
      <c r="C8" s="25">
        <f>+C9+C10++C12+C13+C14+C15+C16+C17+C18</f>
        <v>182676370.29000002</v>
      </c>
      <c r="D8" s="25">
        <f>+D9+D10++D12+D13+D14+D15+D16+D17+D18</f>
        <v>196717701.20999998</v>
      </c>
      <c r="E8" s="25">
        <f>+E9+E10++E12+E13+E14+E15+E16+E17+E18</f>
        <v>212080647.65999997</v>
      </c>
      <c r="F8" s="25">
        <f>+F9+F10++F12+F13+F14+F15+F16+F17+F18+F11</f>
        <v>239437540.38000003</v>
      </c>
      <c r="G8" s="25">
        <f>+G9+G10++G12+G13+G14+G15+G16+G17+G18+G11</f>
        <v>262531523.88</v>
      </c>
      <c r="H8" s="25">
        <f>+H9+H10++H12+H13+H14+H15+H16+H17+H18+H11</f>
        <v>289862021.56999999</v>
      </c>
      <c r="I8" s="26">
        <f>SUM(I9:I20)</f>
        <v>305727446.72000003</v>
      </c>
    </row>
    <row r="9" spans="1:13" x14ac:dyDescent="0.2">
      <c r="B9" s="27" t="s">
        <v>6</v>
      </c>
      <c r="C9" s="28">
        <v>22894782.27</v>
      </c>
      <c r="D9" s="29">
        <v>26932160.100000001</v>
      </c>
      <c r="E9" s="29">
        <v>34334498.329999998</v>
      </c>
      <c r="F9" s="29">
        <v>34500288.189999998</v>
      </c>
      <c r="G9" s="29">
        <v>35760561.890000001</v>
      </c>
      <c r="H9" s="29">
        <v>34835758.369999997</v>
      </c>
      <c r="I9" s="29">
        <v>36211770.829999998</v>
      </c>
      <c r="J9" s="30"/>
      <c r="K9" s="30"/>
    </row>
    <row r="10" spans="1:13" x14ac:dyDescent="0.2">
      <c r="B10" s="27" t="s">
        <v>7</v>
      </c>
      <c r="C10" s="28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31"/>
      <c r="K10" s="32"/>
    </row>
    <row r="11" spans="1:13" ht="14.25" customHeight="1" x14ac:dyDescent="0.2">
      <c r="B11" s="27" t="s">
        <v>8</v>
      </c>
      <c r="C11" s="28">
        <v>0</v>
      </c>
      <c r="D11" s="29">
        <v>0</v>
      </c>
      <c r="E11" s="29">
        <v>0</v>
      </c>
      <c r="F11" s="29">
        <v>431476.9</v>
      </c>
      <c r="G11" s="29">
        <v>431476.9</v>
      </c>
      <c r="H11" s="29">
        <v>346578.59</v>
      </c>
      <c r="I11" s="29">
        <v>360268.44</v>
      </c>
      <c r="J11" s="33"/>
      <c r="K11" s="34"/>
    </row>
    <row r="12" spans="1:13" ht="14.25" customHeight="1" x14ac:dyDescent="0.25">
      <c r="B12" s="27" t="s">
        <v>9</v>
      </c>
      <c r="C12" s="28">
        <v>11360467.33</v>
      </c>
      <c r="D12" s="29">
        <v>14859355.720000001</v>
      </c>
      <c r="E12" s="29">
        <v>12258693.15</v>
      </c>
      <c r="F12" s="29">
        <v>23276854.120000001</v>
      </c>
      <c r="G12" s="29">
        <v>26327675.489999998</v>
      </c>
      <c r="H12" s="29">
        <v>22510322.57</v>
      </c>
      <c r="I12" s="29">
        <v>23399480.309999999</v>
      </c>
      <c r="J12"/>
      <c r="K12"/>
      <c r="L12"/>
      <c r="M12"/>
    </row>
    <row r="13" spans="1:13" x14ac:dyDescent="0.2">
      <c r="B13" s="27" t="s">
        <v>10</v>
      </c>
      <c r="C13" s="28">
        <v>3220059.63</v>
      </c>
      <c r="D13" s="29">
        <v>2697252.14</v>
      </c>
      <c r="E13" s="29">
        <v>2705142.22</v>
      </c>
      <c r="F13" s="29">
        <v>3621794.25</v>
      </c>
      <c r="G13" s="29">
        <v>1565932.23</v>
      </c>
      <c r="H13" s="29">
        <v>1620738.87</v>
      </c>
      <c r="I13" s="29">
        <v>1684758.06</v>
      </c>
      <c r="J13" s="35"/>
      <c r="K13" s="35"/>
    </row>
    <row r="14" spans="1:13" x14ac:dyDescent="0.2">
      <c r="B14" s="27" t="s">
        <v>11</v>
      </c>
      <c r="C14" s="28">
        <v>2384473</v>
      </c>
      <c r="D14" s="29">
        <v>2683067.15</v>
      </c>
      <c r="E14" s="29">
        <v>1611422.73</v>
      </c>
      <c r="F14" s="29">
        <v>1491377.15</v>
      </c>
      <c r="G14" s="29">
        <v>1588493.77</v>
      </c>
      <c r="H14" s="29">
        <v>1713157.74</v>
      </c>
      <c r="I14" s="29">
        <v>1780827.47</v>
      </c>
      <c r="J14" s="30"/>
      <c r="K14" s="36"/>
    </row>
    <row r="15" spans="1:13" x14ac:dyDescent="0.2">
      <c r="B15" s="27" t="s">
        <v>12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/>
      <c r="K15" s="37"/>
    </row>
    <row r="16" spans="1:13" ht="12.75" customHeight="1" x14ac:dyDescent="0.2">
      <c r="B16" s="27" t="s">
        <v>13</v>
      </c>
      <c r="C16" s="28">
        <v>142816588.06</v>
      </c>
      <c r="D16" s="29">
        <v>149545866.09999999</v>
      </c>
      <c r="E16" s="29">
        <v>161170891.22999999</v>
      </c>
      <c r="F16" s="29">
        <v>176115749.77000001</v>
      </c>
      <c r="G16" s="29">
        <v>196857383.59999999</v>
      </c>
      <c r="H16" s="29">
        <v>228835465.43000001</v>
      </c>
      <c r="I16" s="29">
        <v>242290341.61000001</v>
      </c>
      <c r="J16" s="30"/>
      <c r="K16" s="37"/>
    </row>
    <row r="17" spans="2:11" ht="12.75" customHeight="1" x14ac:dyDescent="0.2">
      <c r="B17" s="27" t="s">
        <v>14</v>
      </c>
      <c r="C17" s="28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0"/>
      <c r="K17" s="37"/>
    </row>
    <row r="18" spans="2:11" ht="12.75" customHeight="1" x14ac:dyDescent="0.2">
      <c r="B18" s="27" t="s">
        <v>15</v>
      </c>
      <c r="C18" s="28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/>
      <c r="K18" s="37"/>
    </row>
    <row r="19" spans="2:11" x14ac:dyDescent="0.2">
      <c r="B19" s="27" t="s">
        <v>16</v>
      </c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11" x14ac:dyDescent="0.2">
      <c r="B20" s="27" t="s">
        <v>17</v>
      </c>
      <c r="C20" s="28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2:11" x14ac:dyDescent="0.2">
      <c r="B21" s="38"/>
      <c r="C21" s="39"/>
      <c r="D21" s="29"/>
      <c r="E21" s="29"/>
      <c r="F21" s="29"/>
      <c r="G21" s="29"/>
      <c r="H21" s="29"/>
      <c r="I21" s="29"/>
    </row>
    <row r="22" spans="2:11" x14ac:dyDescent="0.2">
      <c r="B22" s="40" t="s">
        <v>18</v>
      </c>
      <c r="C22" s="40"/>
      <c r="D22" s="40"/>
      <c r="E22" s="40"/>
      <c r="F22" s="40"/>
      <c r="G22" s="40"/>
      <c r="H22" s="26"/>
      <c r="I22" s="26"/>
    </row>
    <row r="23" spans="2:11" x14ac:dyDescent="0.2">
      <c r="B23" s="38" t="s">
        <v>19</v>
      </c>
      <c r="C23" s="38"/>
      <c r="D23" s="38"/>
      <c r="E23" s="38"/>
      <c r="F23" s="38"/>
      <c r="G23" s="38"/>
      <c r="H23" s="41"/>
      <c r="I23" s="41"/>
    </row>
    <row r="24" spans="2:11" x14ac:dyDescent="0.2">
      <c r="B24" s="38" t="s">
        <v>16</v>
      </c>
      <c r="C24" s="38"/>
      <c r="D24" s="38"/>
      <c r="E24" s="38"/>
      <c r="F24" s="38"/>
      <c r="G24" s="38"/>
      <c r="H24" s="42"/>
      <c r="I24" s="43"/>
    </row>
    <row r="25" spans="2:11" x14ac:dyDescent="0.2">
      <c r="B25" s="38" t="s">
        <v>20</v>
      </c>
      <c r="C25" s="38"/>
      <c r="D25" s="38"/>
      <c r="E25" s="38"/>
      <c r="F25" s="38"/>
      <c r="G25" s="38"/>
      <c r="H25" s="42"/>
      <c r="I25" s="43"/>
    </row>
    <row r="26" spans="2:11" ht="25.5" x14ac:dyDescent="0.2">
      <c r="B26" s="27" t="s">
        <v>21</v>
      </c>
      <c r="C26" s="38"/>
      <c r="D26" s="38"/>
      <c r="E26" s="38"/>
      <c r="F26" s="38"/>
      <c r="G26" s="38"/>
      <c r="H26" s="42"/>
      <c r="I26" s="43"/>
    </row>
    <row r="27" spans="2:11" x14ac:dyDescent="0.2">
      <c r="B27" s="27" t="s">
        <v>22</v>
      </c>
      <c r="C27" s="38"/>
      <c r="D27" s="38"/>
      <c r="E27" s="38"/>
      <c r="F27" s="38"/>
      <c r="G27" s="38"/>
      <c r="H27" s="42"/>
      <c r="I27" s="43"/>
    </row>
    <row r="28" spans="2:11" x14ac:dyDescent="0.2">
      <c r="B28" s="38"/>
      <c r="C28" s="38"/>
      <c r="D28" s="38"/>
      <c r="E28" s="38"/>
      <c r="F28" s="38"/>
      <c r="G28" s="38"/>
      <c r="H28" s="42"/>
      <c r="I28" s="43"/>
    </row>
    <row r="29" spans="2:11" ht="30" customHeight="1" x14ac:dyDescent="0.2">
      <c r="B29" s="24" t="s">
        <v>23</v>
      </c>
      <c r="C29" s="25">
        <f t="shared" ref="C29:I29" si="0">+C30</f>
        <v>850000</v>
      </c>
      <c r="D29" s="25">
        <f t="shared" si="0"/>
        <v>58596174.890000001</v>
      </c>
      <c r="E29" s="25">
        <f t="shared" si="0"/>
        <v>50120153.939999998</v>
      </c>
      <c r="F29" s="25">
        <f t="shared" si="0"/>
        <v>8706494.9100000001</v>
      </c>
      <c r="G29" s="25">
        <f t="shared" si="0"/>
        <v>0</v>
      </c>
      <c r="H29" s="25">
        <f t="shared" si="0"/>
        <v>0</v>
      </c>
      <c r="I29" s="25">
        <f t="shared" si="0"/>
        <v>0</v>
      </c>
    </row>
    <row r="30" spans="2:11" x14ac:dyDescent="0.2">
      <c r="B30" s="44" t="s">
        <v>24</v>
      </c>
      <c r="C30" s="39">
        <v>850000</v>
      </c>
      <c r="D30" s="39">
        <v>58596174.890000001</v>
      </c>
      <c r="E30" s="29">
        <v>50120153.939999998</v>
      </c>
      <c r="F30" s="29">
        <v>8706494.9100000001</v>
      </c>
      <c r="G30" s="29">
        <v>0</v>
      </c>
      <c r="H30" s="29">
        <v>0</v>
      </c>
      <c r="I30" s="45"/>
    </row>
    <row r="31" spans="2:11" x14ac:dyDescent="0.2">
      <c r="B31" s="44"/>
      <c r="C31" s="44"/>
      <c r="D31" s="44"/>
      <c r="E31" s="44"/>
      <c r="F31" s="44"/>
      <c r="G31" s="44"/>
      <c r="H31" s="42"/>
      <c r="I31" s="43"/>
    </row>
    <row r="32" spans="2:11" ht="30" customHeight="1" x14ac:dyDescent="0.2">
      <c r="B32" s="24" t="s">
        <v>25</v>
      </c>
      <c r="C32" s="40"/>
      <c r="D32" s="40"/>
      <c r="E32" s="40"/>
      <c r="F32" s="40"/>
      <c r="G32" s="40"/>
      <c r="H32" s="26"/>
      <c r="I32" s="26">
        <f>I33</f>
        <v>0</v>
      </c>
    </row>
    <row r="33" spans="2:9" x14ac:dyDescent="0.2">
      <c r="B33" s="44" t="s">
        <v>24</v>
      </c>
      <c r="C33" s="44"/>
      <c r="D33" s="44"/>
      <c r="E33" s="44"/>
      <c r="F33" s="44"/>
      <c r="G33" s="44"/>
      <c r="H33" s="45"/>
      <c r="I33" s="29"/>
    </row>
    <row r="34" spans="2:9" x14ac:dyDescent="0.2">
      <c r="B34" s="44"/>
      <c r="C34" s="44"/>
      <c r="D34" s="44"/>
      <c r="E34" s="44"/>
      <c r="F34" s="44"/>
      <c r="G34" s="44"/>
      <c r="H34" s="43"/>
      <c r="I34" s="43"/>
    </row>
    <row r="35" spans="2:9" x14ac:dyDescent="0.2">
      <c r="B35" s="44" t="s">
        <v>26</v>
      </c>
      <c r="C35" s="44"/>
      <c r="D35" s="44"/>
      <c r="E35" s="44"/>
      <c r="F35" s="44"/>
      <c r="G35" s="44"/>
      <c r="H35" s="43"/>
      <c r="I35" s="43"/>
    </row>
    <row r="36" spans="2:9" ht="25.5" x14ac:dyDescent="0.2">
      <c r="B36" s="27" t="s">
        <v>27</v>
      </c>
      <c r="C36" s="44"/>
      <c r="D36" s="44"/>
      <c r="E36" s="44"/>
      <c r="F36" s="44"/>
      <c r="G36" s="44"/>
      <c r="H36" s="43"/>
      <c r="I36" s="43"/>
    </row>
    <row r="37" spans="2:9" ht="25.5" x14ac:dyDescent="0.2">
      <c r="B37" s="27" t="s">
        <v>28</v>
      </c>
      <c r="C37" s="44"/>
      <c r="D37" s="44"/>
      <c r="E37" s="44"/>
      <c r="F37" s="44"/>
      <c r="G37" s="44"/>
      <c r="H37" s="43"/>
      <c r="I37" s="43"/>
    </row>
    <row r="38" spans="2:9" ht="32.25" customHeight="1" x14ac:dyDescent="0.2">
      <c r="B38" s="46" t="s">
        <v>29</v>
      </c>
      <c r="C38" s="47"/>
      <c r="D38" s="47"/>
      <c r="E38" s="47"/>
      <c r="F38" s="47"/>
      <c r="G38" s="47"/>
      <c r="H38" s="48"/>
      <c r="I38" s="48"/>
    </row>
    <row r="39" spans="2:9" ht="18" customHeight="1" x14ac:dyDescent="0.2">
      <c r="B39" s="46"/>
      <c r="C39" s="46"/>
      <c r="D39" s="46"/>
      <c r="E39" s="46"/>
      <c r="F39" s="46"/>
      <c r="G39" s="46"/>
      <c r="H39" s="45"/>
      <c r="I39" s="49"/>
    </row>
    <row r="40" spans="2:9" x14ac:dyDescent="0.2">
      <c r="B40" s="44"/>
      <c r="C40" s="44"/>
      <c r="D40" s="44"/>
      <c r="E40" s="44"/>
      <c r="F40" s="44"/>
      <c r="G40" s="44"/>
      <c r="H40" s="45"/>
      <c r="I40" s="49"/>
    </row>
    <row r="41" spans="2:9" x14ac:dyDescent="0.2">
      <c r="B41" s="50" t="s">
        <v>30</v>
      </c>
      <c r="C41" s="51">
        <f>+C8+C22+C29+C38</f>
        <v>183526370.29000002</v>
      </c>
      <c r="D41" s="51">
        <f t="shared" ref="D41:H41" si="1">+D8+D22+D29+D38</f>
        <v>255313876.09999996</v>
      </c>
      <c r="E41" s="51">
        <f t="shared" si="1"/>
        <v>262200801.59999996</v>
      </c>
      <c r="F41" s="51">
        <f t="shared" si="1"/>
        <v>248144035.29000002</v>
      </c>
      <c r="G41" s="51">
        <f t="shared" si="1"/>
        <v>262531523.88</v>
      </c>
      <c r="H41" s="51">
        <f t="shared" si="1"/>
        <v>289862021.56999999</v>
      </c>
      <c r="I41" s="51">
        <f>+I8+I22+I29+I38+I32</f>
        <v>305727446.72000003</v>
      </c>
    </row>
    <row r="42" spans="2:9" x14ac:dyDescent="0.2">
      <c r="B42" s="52"/>
      <c r="C42" s="52"/>
      <c r="D42" s="52"/>
      <c r="E42" s="52"/>
      <c r="F42" s="52"/>
      <c r="G42" s="52"/>
      <c r="H42" s="53"/>
      <c r="I42" s="54"/>
    </row>
    <row r="43" spans="2:9" customFormat="1" ht="15" x14ac:dyDescent="0.25"/>
    <row r="44" spans="2:9" customFormat="1" ht="15" x14ac:dyDescent="0.25"/>
    <row r="45" spans="2:9" customFormat="1" ht="15" x14ac:dyDescent="0.25"/>
    <row r="46" spans="2:9" customFormat="1" ht="15" x14ac:dyDescent="0.25"/>
    <row r="47" spans="2:9" customFormat="1" ht="15" x14ac:dyDescent="0.25"/>
    <row r="48" spans="2:9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</sheetData>
  <mergeCells count="11">
    <mergeCell ref="I6:I7"/>
    <mergeCell ref="B2:I2"/>
    <mergeCell ref="B4:I4"/>
    <mergeCell ref="B5:B7"/>
    <mergeCell ref="C5:G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2022-10-11T20:30:12Z</dcterms:created>
  <dcterms:modified xsi:type="dcterms:W3CDTF">2022-10-11T20:30:42Z</dcterms:modified>
</cp:coreProperties>
</file>