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\13. INF FINANCIERA\5. CTA PUB 2023\TRANSPARENCIA ANUAL 2023 PUBLICAR\INFORMACION PRESUPUESTARIA ANUAL 2023\"/>
    </mc:Choice>
  </mc:AlternateContent>
  <bookViews>
    <workbookView xWindow="0" yWindow="0" windowWidth="15315" windowHeight="11805" tabRatio="885"/>
  </bookViews>
  <sheets>
    <sheet name="COG" sheetId="6" r:id="rId1"/>
  </sheets>
  <definedNames>
    <definedName name="_xlnm._FilterDatabase" localSheetId="0" hidden="1">COG!$A$4:$A$77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6" i="6" l="1"/>
  <c r="G76" i="6" s="1"/>
  <c r="D75" i="6"/>
  <c r="G75" i="6" s="1"/>
  <c r="D74" i="6"/>
  <c r="G74" i="6" s="1"/>
  <c r="G73" i="6"/>
  <c r="D73" i="6"/>
  <c r="D72" i="6"/>
  <c r="G72" i="6" s="1"/>
  <c r="D71" i="6"/>
  <c r="G71" i="6" s="1"/>
  <c r="D70" i="6"/>
  <c r="G70" i="6" s="1"/>
  <c r="F69" i="6"/>
  <c r="E69" i="6"/>
  <c r="C69" i="6"/>
  <c r="D69" i="6" s="1"/>
  <c r="G69" i="6" s="1"/>
  <c r="D68" i="6"/>
  <c r="G68" i="6" s="1"/>
  <c r="D67" i="6"/>
  <c r="G67" i="6" s="1"/>
  <c r="D66" i="6"/>
  <c r="G66" i="6" s="1"/>
  <c r="F65" i="6"/>
  <c r="E65" i="6"/>
  <c r="C65" i="6"/>
  <c r="D65" i="6" s="1"/>
  <c r="G65" i="6" s="1"/>
  <c r="D64" i="6"/>
  <c r="G64" i="6" s="1"/>
  <c r="D63" i="6"/>
  <c r="G63" i="6" s="1"/>
  <c r="D62" i="6"/>
  <c r="G62" i="6" s="1"/>
  <c r="D61" i="6"/>
  <c r="G61" i="6" s="1"/>
  <c r="G60" i="6"/>
  <c r="D60" i="6"/>
  <c r="D59" i="6"/>
  <c r="G59" i="6" s="1"/>
  <c r="D58" i="6"/>
  <c r="G58" i="6" s="1"/>
  <c r="F57" i="6"/>
  <c r="E57" i="6"/>
  <c r="C57" i="6"/>
  <c r="D57" i="6" s="1"/>
  <c r="G57" i="6" s="1"/>
  <c r="D56" i="6"/>
  <c r="G56" i="6" s="1"/>
  <c r="D55" i="6"/>
  <c r="G55" i="6" s="1"/>
  <c r="D54" i="6"/>
  <c r="G54" i="6" s="1"/>
  <c r="F53" i="6"/>
  <c r="E53" i="6"/>
  <c r="C53" i="6"/>
  <c r="D53" i="6" s="1"/>
  <c r="G53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F43" i="6"/>
  <c r="E43" i="6"/>
  <c r="C43" i="6"/>
  <c r="D43" i="6" s="1"/>
  <c r="G43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F33" i="6"/>
  <c r="E33" i="6"/>
  <c r="C33" i="6"/>
  <c r="D33" i="6" s="1"/>
  <c r="G33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F23" i="6"/>
  <c r="E23" i="6"/>
  <c r="C23" i="6"/>
  <c r="D23" i="6" s="1"/>
  <c r="G23" i="6" s="1"/>
  <c r="D22" i="6"/>
  <c r="G22" i="6" s="1"/>
  <c r="G21" i="6"/>
  <c r="D21" i="6"/>
  <c r="D20" i="6"/>
  <c r="G20" i="6" s="1"/>
  <c r="D19" i="6"/>
  <c r="G19" i="6" s="1"/>
  <c r="D18" i="6"/>
  <c r="G18" i="6" s="1"/>
  <c r="G17" i="6"/>
  <c r="D17" i="6"/>
  <c r="D16" i="6"/>
  <c r="G16" i="6" s="1"/>
  <c r="D15" i="6"/>
  <c r="G15" i="6" s="1"/>
  <c r="D14" i="6"/>
  <c r="G14" i="6" s="1"/>
  <c r="G13" i="6"/>
  <c r="F13" i="6"/>
  <c r="E13" i="6"/>
  <c r="D13" i="6"/>
  <c r="C13" i="6"/>
  <c r="D12" i="6"/>
  <c r="G12" i="6" s="1"/>
  <c r="D11" i="6"/>
  <c r="G11" i="6" s="1"/>
  <c r="D10" i="6"/>
  <c r="G10" i="6" s="1"/>
  <c r="G9" i="6"/>
  <c r="D9" i="6"/>
  <c r="D8" i="6"/>
  <c r="G8" i="6" s="1"/>
  <c r="D7" i="6"/>
  <c r="G7" i="6" s="1"/>
  <c r="D6" i="6"/>
  <c r="G6" i="6" s="1"/>
  <c r="F5" i="6"/>
  <c r="E5" i="6"/>
  <c r="C5" i="6"/>
  <c r="F77" i="6" l="1"/>
  <c r="E77" i="6"/>
  <c r="C77" i="6"/>
  <c r="D5" i="6"/>
  <c r="D77" i="6" l="1"/>
  <c r="G5" i="6"/>
  <c r="G77" i="6" s="1"/>
  <c r="B69" i="6"/>
  <c r="B65" i="6"/>
  <c r="B57" i="6"/>
  <c r="B53" i="6"/>
  <c r="B43" i="6"/>
  <c r="B33" i="6"/>
  <c r="B23" i="6"/>
  <c r="B13" i="6"/>
  <c r="B5" i="6"/>
  <c r="B77" i="6" l="1"/>
</calcChain>
</file>

<file path=xl/sharedStrings.xml><?xml version="1.0" encoding="utf-8"?>
<sst xmlns="http://schemas.openxmlformats.org/spreadsheetml/2006/main" count="85" uniqueCount="85">
  <si>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</si>
  <si>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</si>
  <si>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</si>
  <si>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</si>
  <si>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</si>
  <si>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</si>
  <si>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</si>
  <si>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</si>
  <si>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</si>
  <si>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</si>
  <si>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</si>
  <si>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</si>
  <si>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</si>
  <si>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</si>
  <si>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</si>
  <si>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</si>
  <si>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</si>
  <si>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</si>
  <si>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</si>
  <si>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</si>
  <si>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</si>
  <si>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</si>
  <si>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</si>
  <si>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</si>
  <si>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</si>
  <si>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</si>
  <si>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</si>
  <si>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</si>
  <si>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</si>
  <si>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</si>
  <si>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</si>
  <si>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</si>
  <si>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</si>
  <si>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</si>
  <si>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</si>
  <si>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</si>
  <si>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</si>
  <si>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</si>
  <si>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</si>
  <si>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</si>
  <si>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</si>
  <si>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</si>
  <si>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</si>
  <si>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</si>
  <si>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</si>
  <si>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</si>
  <si>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</si>
  <si>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</si>
  <si>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</si>
  <si>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</si>
  <si>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</si>
  <si>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</si>
  <si>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</si>
  <si>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</si>
  <si>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</si>
  <si>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</si>
  <si>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</si>
  <si>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</si>
  <si>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</si>
  <si>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</si>
  <si>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</si>
  <si>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</si>
  <si>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</si>
  <si>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</si>
  <si>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</si>
  <si>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</si>
  <si>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</si>
  <si>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</si>
  <si>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</si>
  <si>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</si>
  <si>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</si>
  <si>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</si>
  <si>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</si>
  <si>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</si>
  <si>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</si>
  <si>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</si>
  <si>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</si>
  <si>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</si>
  <si>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</si>
  <si>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</si>
  <si>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</si>
  <si>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</si>
  <si>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</si>
  <si>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>“Bajo protesta de decir verdad declaramos que los Estados Financieros y sus notas, son razonablemente correctos y son responsabilidad del emisor”</t>
  </si>
  <si>
    <t>Municipio de Apaseo el Grande, Guanajuato
Estado Analítico del Ejercicio del Presupuesto de Egresos
Clasificación por Objeto del Gasto (Capítulo y Concepto)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</si>
</sst>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4" fontId="6" fillId="0" borderId="12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6" fillId="0" borderId="13" xfId="0" applyNumberFormat="1" applyFont="1" applyFill="1" applyBorder="1" applyProtection="1"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19" t="s">
        <v>84</v>
      </c>
      <c r="B1" s="20"/>
      <c r="C1" s="20"/>
      <c r="D1" s="20"/>
      <c r="E1" s="20"/>
      <c r="F1" s="20"/>
      <c r="G1" s="21"/>
    </row>
    <row r="2" spans="1:7" x14ac:dyDescent="0.2">
      <c r="A2" s="4"/>
      <c r="B2" s="7" t="s">
        <v>0</v>
      </c>
      <c r="C2" s="8"/>
      <c r="D2" s="8"/>
      <c r="E2" s="8"/>
      <c r="F2" s="9"/>
      <c r="G2" s="22" t="s">
        <v>7</v>
      </c>
    </row>
    <row r="3" spans="1:7" ht="24.95" customHeight="1" x14ac:dyDescent="0.2">
      <c r="A3" s="5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3"/>
    </row>
    <row r="4" spans="1:7" x14ac:dyDescent="0.2">
      <c r="A4" s="6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13" t="s">
        <v>10</v>
      </c>
      <c r="B5" s="14">
        <f>SUM(B6:B12)</f>
        <v>177143314.47999999</v>
      </c>
      <c r="C5" s="14">
        <f>SUM(C6:C12)</f>
        <v>14150340.989999998</v>
      </c>
      <c r="D5" s="14">
        <f>B5+C5</f>
        <v>191293655.47</v>
      </c>
      <c r="E5" s="14">
        <f>SUM(E6:E12)</f>
        <v>167242533.72</v>
      </c>
      <c r="F5" s="14">
        <f>SUM(F6:F12)</f>
        <v>167078265.18000001</v>
      </c>
      <c r="G5" s="14">
        <f>D5-E5</f>
        <v>24051121.75</v>
      </c>
    </row>
    <row r="6" spans="1:7" x14ac:dyDescent="0.2">
      <c r="A6" s="10" t="s">
        <v>11</v>
      </c>
      <c r="B6" s="15">
        <v>96690492.859999999</v>
      </c>
      <c r="C6" s="15">
        <v>1215542.97</v>
      </c>
      <c r="D6" s="15">
        <f t="shared" ref="D6:D69" si="0">B6+C6</f>
        <v>97906035.829999998</v>
      </c>
      <c r="E6" s="15">
        <v>88042385.010000005</v>
      </c>
      <c r="F6" s="15">
        <v>88042385.010000005</v>
      </c>
      <c r="G6" s="15">
        <f t="shared" ref="G6:G69" si="1">D6-E6</f>
        <v>9863650.8199999928</v>
      </c>
    </row>
    <row r="7" spans="1:7" x14ac:dyDescent="0.2">
      <c r="A7" s="10" t="s">
        <v>12</v>
      </c>
      <c r="B7" s="15">
        <v>12619607.140000001</v>
      </c>
      <c r="C7" s="15">
        <v>4295203.2699999996</v>
      </c>
      <c r="D7" s="15">
        <f t="shared" si="0"/>
        <v>16914810.41</v>
      </c>
      <c r="E7" s="15">
        <v>15494415.75</v>
      </c>
      <c r="F7" s="15">
        <v>15494415.75</v>
      </c>
      <c r="G7" s="15">
        <f t="shared" si="1"/>
        <v>1420394.6600000001</v>
      </c>
    </row>
    <row r="8" spans="1:7" x14ac:dyDescent="0.2">
      <c r="A8" s="10" t="s">
        <v>13</v>
      </c>
      <c r="B8" s="15">
        <v>16668471.699999999</v>
      </c>
      <c r="C8" s="15">
        <v>-66345.649999999994</v>
      </c>
      <c r="D8" s="15">
        <f t="shared" si="0"/>
        <v>16602126.049999999</v>
      </c>
      <c r="E8" s="15">
        <v>15449923.970000001</v>
      </c>
      <c r="F8" s="15">
        <v>15423907.460000001</v>
      </c>
      <c r="G8" s="15">
        <f t="shared" si="1"/>
        <v>1152202.0799999982</v>
      </c>
    </row>
    <row r="9" spans="1:7" x14ac:dyDescent="0.2">
      <c r="A9" s="10" t="s">
        <v>14</v>
      </c>
      <c r="B9" s="15">
        <v>20377639.739999998</v>
      </c>
      <c r="C9" s="15">
        <v>7737379.3700000001</v>
      </c>
      <c r="D9" s="15">
        <f t="shared" si="0"/>
        <v>28115019.109999999</v>
      </c>
      <c r="E9" s="15">
        <v>21123943.739999998</v>
      </c>
      <c r="F9" s="15">
        <v>21123943.739999998</v>
      </c>
      <c r="G9" s="15">
        <f t="shared" si="1"/>
        <v>6991075.370000001</v>
      </c>
    </row>
    <row r="10" spans="1:7" x14ac:dyDescent="0.2">
      <c r="A10" s="10" t="s">
        <v>15</v>
      </c>
      <c r="B10" s="15">
        <v>6543192.2599999998</v>
      </c>
      <c r="C10" s="15">
        <v>1369208.99</v>
      </c>
      <c r="D10" s="15">
        <f t="shared" si="0"/>
        <v>7912401.25</v>
      </c>
      <c r="E10" s="15">
        <v>4528995.25</v>
      </c>
      <c r="F10" s="15">
        <v>4390743.22</v>
      </c>
      <c r="G10" s="15">
        <f t="shared" si="1"/>
        <v>3383406</v>
      </c>
    </row>
    <row r="11" spans="1:7" x14ac:dyDescent="0.2">
      <c r="A11" s="10" t="s">
        <v>16</v>
      </c>
      <c r="B11" s="15">
        <v>0</v>
      </c>
      <c r="C11" s="15">
        <v>0</v>
      </c>
      <c r="D11" s="15">
        <f t="shared" si="0"/>
        <v>0</v>
      </c>
      <c r="E11" s="15">
        <v>0</v>
      </c>
      <c r="F11" s="15">
        <v>0</v>
      </c>
      <c r="G11" s="15">
        <f t="shared" si="1"/>
        <v>0</v>
      </c>
    </row>
    <row r="12" spans="1:7" x14ac:dyDescent="0.2">
      <c r="A12" s="10" t="s">
        <v>17</v>
      </c>
      <c r="B12" s="15">
        <v>24243910.780000001</v>
      </c>
      <c r="C12" s="15">
        <v>-400647.96</v>
      </c>
      <c r="D12" s="15">
        <f t="shared" si="0"/>
        <v>23843262.82</v>
      </c>
      <c r="E12" s="15">
        <v>22602870</v>
      </c>
      <c r="F12" s="15">
        <v>22602870</v>
      </c>
      <c r="G12" s="15">
        <f t="shared" si="1"/>
        <v>1240392.8200000003</v>
      </c>
    </row>
    <row r="13" spans="1:7" x14ac:dyDescent="0.2">
      <c r="A13" s="13" t="s">
        <v>80</v>
      </c>
      <c r="B13" s="16">
        <f>SUM(B14:B22)</f>
        <v>26839610.689999998</v>
      </c>
      <c r="C13" s="16">
        <f>SUM(C14:C22)</f>
        <v>36557440.850000001</v>
      </c>
      <c r="D13" s="16">
        <f t="shared" si="0"/>
        <v>63397051.539999999</v>
      </c>
      <c r="E13" s="16">
        <f>SUM(E14:E22)</f>
        <v>52678494.61999999</v>
      </c>
      <c r="F13" s="16">
        <f>SUM(F14:F22)</f>
        <v>49605932.659999996</v>
      </c>
      <c r="G13" s="16">
        <f t="shared" si="1"/>
        <v>10718556.920000009</v>
      </c>
    </row>
    <row r="14" spans="1:7" x14ac:dyDescent="0.2">
      <c r="A14" s="10" t="s">
        <v>18</v>
      </c>
      <c r="B14" s="15">
        <v>5260415.45</v>
      </c>
      <c r="C14" s="15">
        <v>2216974.29</v>
      </c>
      <c r="D14" s="15">
        <f t="shared" si="0"/>
        <v>7477389.7400000002</v>
      </c>
      <c r="E14" s="15">
        <v>4909628.88</v>
      </c>
      <c r="F14" s="15">
        <v>4418930.33</v>
      </c>
      <c r="G14" s="15">
        <f t="shared" si="1"/>
        <v>2567760.8600000003</v>
      </c>
    </row>
    <row r="15" spans="1:7" x14ac:dyDescent="0.2">
      <c r="A15" s="10" t="s">
        <v>19</v>
      </c>
      <c r="B15" s="15">
        <v>290050.94</v>
      </c>
      <c r="C15" s="15">
        <v>3247588.47</v>
      </c>
      <c r="D15" s="15">
        <f t="shared" si="0"/>
        <v>3537639.41</v>
      </c>
      <c r="E15" s="15">
        <v>2644771.59</v>
      </c>
      <c r="F15" s="15">
        <v>2438394.6</v>
      </c>
      <c r="G15" s="15">
        <f t="shared" si="1"/>
        <v>892867.8200000003</v>
      </c>
    </row>
    <row r="16" spans="1:7" x14ac:dyDescent="0.2">
      <c r="A16" s="10" t="s">
        <v>20</v>
      </c>
      <c r="B16" s="15">
        <v>16372.13</v>
      </c>
      <c r="C16" s="15">
        <v>21000</v>
      </c>
      <c r="D16" s="15">
        <f t="shared" si="0"/>
        <v>37372.129999999997</v>
      </c>
      <c r="E16" s="15">
        <v>21493.43</v>
      </c>
      <c r="F16" s="15">
        <v>21493.43</v>
      </c>
      <c r="G16" s="15">
        <f t="shared" si="1"/>
        <v>15878.699999999997</v>
      </c>
    </row>
    <row r="17" spans="1:7" x14ac:dyDescent="0.2">
      <c r="A17" s="10" t="s">
        <v>21</v>
      </c>
      <c r="B17" s="15">
        <v>2750784.16</v>
      </c>
      <c r="C17" s="15">
        <v>8180721.79</v>
      </c>
      <c r="D17" s="15">
        <f t="shared" si="0"/>
        <v>10931505.949999999</v>
      </c>
      <c r="E17" s="15">
        <v>10096891.050000001</v>
      </c>
      <c r="F17" s="15">
        <v>8926070.3499999996</v>
      </c>
      <c r="G17" s="15">
        <f t="shared" si="1"/>
        <v>834614.89999999851</v>
      </c>
    </row>
    <row r="18" spans="1:7" x14ac:dyDescent="0.2">
      <c r="A18" s="10" t="s">
        <v>22</v>
      </c>
      <c r="B18" s="15">
        <v>175269.82</v>
      </c>
      <c r="C18" s="15">
        <v>1581054.22</v>
      </c>
      <c r="D18" s="15">
        <f t="shared" si="0"/>
        <v>1756324.04</v>
      </c>
      <c r="E18" s="15">
        <v>1441875.05</v>
      </c>
      <c r="F18" s="15">
        <v>1168783.81</v>
      </c>
      <c r="G18" s="15">
        <f t="shared" si="1"/>
        <v>314448.99</v>
      </c>
    </row>
    <row r="19" spans="1:7" x14ac:dyDescent="0.2">
      <c r="A19" s="10" t="s">
        <v>23</v>
      </c>
      <c r="B19" s="15">
        <v>13168762.76</v>
      </c>
      <c r="C19" s="15">
        <v>9552179.4000000004</v>
      </c>
      <c r="D19" s="15">
        <f t="shared" si="0"/>
        <v>22720942.16</v>
      </c>
      <c r="E19" s="15">
        <v>21289487.02</v>
      </c>
      <c r="F19" s="15">
        <v>21279946.02</v>
      </c>
      <c r="G19" s="15">
        <f t="shared" si="1"/>
        <v>1431455.1400000006</v>
      </c>
    </row>
    <row r="20" spans="1:7" x14ac:dyDescent="0.2">
      <c r="A20" s="10" t="s">
        <v>24</v>
      </c>
      <c r="B20" s="15">
        <v>1319064.3500000001</v>
      </c>
      <c r="C20" s="15">
        <v>3990526.11</v>
      </c>
      <c r="D20" s="15">
        <f t="shared" si="0"/>
        <v>5309590.46</v>
      </c>
      <c r="E20" s="15">
        <v>2419764.0099999998</v>
      </c>
      <c r="F20" s="15">
        <v>1902048.17</v>
      </c>
      <c r="G20" s="15">
        <f t="shared" si="1"/>
        <v>2889826.45</v>
      </c>
    </row>
    <row r="21" spans="1:7" x14ac:dyDescent="0.2">
      <c r="A21" s="10" t="s">
        <v>25</v>
      </c>
      <c r="B21" s="15">
        <v>2079</v>
      </c>
      <c r="C21" s="15">
        <v>11921</v>
      </c>
      <c r="D21" s="15">
        <f t="shared" si="0"/>
        <v>14000</v>
      </c>
      <c r="E21" s="15">
        <v>0</v>
      </c>
      <c r="F21" s="15">
        <v>0</v>
      </c>
      <c r="G21" s="15">
        <f t="shared" si="1"/>
        <v>14000</v>
      </c>
    </row>
    <row r="22" spans="1:7" x14ac:dyDescent="0.2">
      <c r="A22" s="10" t="s">
        <v>26</v>
      </c>
      <c r="B22" s="15">
        <v>3856812.08</v>
      </c>
      <c r="C22" s="15">
        <v>7755475.5700000003</v>
      </c>
      <c r="D22" s="15">
        <f t="shared" si="0"/>
        <v>11612287.65</v>
      </c>
      <c r="E22" s="15">
        <v>9854583.5899999999</v>
      </c>
      <c r="F22" s="15">
        <v>9450265.9499999993</v>
      </c>
      <c r="G22" s="15">
        <f t="shared" si="1"/>
        <v>1757704.0600000005</v>
      </c>
    </row>
    <row r="23" spans="1:7" x14ac:dyDescent="0.2">
      <c r="A23" s="13" t="s">
        <v>27</v>
      </c>
      <c r="B23" s="16">
        <f>SUM(B24:B32)</f>
        <v>34073065.509999998</v>
      </c>
      <c r="C23" s="16">
        <f>SUM(C24:C32)</f>
        <v>36066166.119999997</v>
      </c>
      <c r="D23" s="16">
        <f t="shared" si="0"/>
        <v>70139231.629999995</v>
      </c>
      <c r="E23" s="16">
        <f>SUM(E24:E32)</f>
        <v>56733828.469999999</v>
      </c>
      <c r="F23" s="16">
        <f>SUM(F24:F32)</f>
        <v>52013296.25</v>
      </c>
      <c r="G23" s="16">
        <f t="shared" si="1"/>
        <v>13405403.159999996</v>
      </c>
    </row>
    <row r="24" spans="1:7" x14ac:dyDescent="0.2">
      <c r="A24" s="10" t="s">
        <v>28</v>
      </c>
      <c r="B24" s="15">
        <v>2136322.44</v>
      </c>
      <c r="C24" s="15">
        <v>550717.81999999995</v>
      </c>
      <c r="D24" s="15">
        <f t="shared" si="0"/>
        <v>2687040.26</v>
      </c>
      <c r="E24" s="15">
        <v>1819549.04</v>
      </c>
      <c r="F24" s="15">
        <v>1630991.48</v>
      </c>
      <c r="G24" s="15">
        <f t="shared" si="1"/>
        <v>867491.21999999974</v>
      </c>
    </row>
    <row r="25" spans="1:7" x14ac:dyDescent="0.2">
      <c r="A25" s="10" t="s">
        <v>29</v>
      </c>
      <c r="B25" s="15">
        <v>2710420.33</v>
      </c>
      <c r="C25" s="15">
        <v>4645622.04</v>
      </c>
      <c r="D25" s="15">
        <f t="shared" si="0"/>
        <v>7356042.3700000001</v>
      </c>
      <c r="E25" s="15">
        <v>5435276.0199999996</v>
      </c>
      <c r="F25" s="15">
        <v>4729303.3600000003</v>
      </c>
      <c r="G25" s="15">
        <f t="shared" si="1"/>
        <v>1920766.3500000006</v>
      </c>
    </row>
    <row r="26" spans="1:7" x14ac:dyDescent="0.2">
      <c r="A26" s="10" t="s">
        <v>30</v>
      </c>
      <c r="B26" s="15">
        <v>1145770.6299999999</v>
      </c>
      <c r="C26" s="15">
        <v>7524894.3600000003</v>
      </c>
      <c r="D26" s="15">
        <f t="shared" si="0"/>
        <v>8670664.9900000002</v>
      </c>
      <c r="E26" s="15">
        <v>7030961.1100000003</v>
      </c>
      <c r="F26" s="15">
        <v>6737405.5499999998</v>
      </c>
      <c r="G26" s="15">
        <f t="shared" si="1"/>
        <v>1639703.88</v>
      </c>
    </row>
    <row r="27" spans="1:7" x14ac:dyDescent="0.2">
      <c r="A27" s="10" t="s">
        <v>31</v>
      </c>
      <c r="B27" s="15">
        <v>1757590.81</v>
      </c>
      <c r="C27" s="15">
        <v>1255947.56</v>
      </c>
      <c r="D27" s="15">
        <f t="shared" si="0"/>
        <v>3013538.37</v>
      </c>
      <c r="E27" s="15">
        <v>2645168.17</v>
      </c>
      <c r="F27" s="15">
        <v>2638208.17</v>
      </c>
      <c r="G27" s="15">
        <f t="shared" si="1"/>
        <v>368370.20000000019</v>
      </c>
    </row>
    <row r="28" spans="1:7" x14ac:dyDescent="0.2">
      <c r="A28" s="10" t="s">
        <v>32</v>
      </c>
      <c r="B28" s="15">
        <v>6892968.7699999996</v>
      </c>
      <c r="C28" s="15">
        <v>4492573.87</v>
      </c>
      <c r="D28" s="15">
        <f t="shared" si="0"/>
        <v>11385542.640000001</v>
      </c>
      <c r="E28" s="15">
        <v>9000837.8399999999</v>
      </c>
      <c r="F28" s="15">
        <v>7958022.1799999997</v>
      </c>
      <c r="G28" s="15">
        <f t="shared" si="1"/>
        <v>2384704.8000000007</v>
      </c>
    </row>
    <row r="29" spans="1:7" x14ac:dyDescent="0.2">
      <c r="A29" s="10" t="s">
        <v>33</v>
      </c>
      <c r="B29" s="15">
        <v>2396446.85</v>
      </c>
      <c r="C29" s="15">
        <v>1083867.74</v>
      </c>
      <c r="D29" s="15">
        <f t="shared" si="0"/>
        <v>3480314.59</v>
      </c>
      <c r="E29" s="15">
        <v>3097670.81</v>
      </c>
      <c r="F29" s="15">
        <v>3041990.81</v>
      </c>
      <c r="G29" s="15">
        <f t="shared" si="1"/>
        <v>382643.7799999998</v>
      </c>
    </row>
    <row r="30" spans="1:7" x14ac:dyDescent="0.2">
      <c r="A30" s="10" t="s">
        <v>34</v>
      </c>
      <c r="B30" s="15">
        <v>238907.46</v>
      </c>
      <c r="C30" s="15">
        <v>478815.66</v>
      </c>
      <c r="D30" s="15">
        <f t="shared" si="0"/>
        <v>717723.12</v>
      </c>
      <c r="E30" s="15">
        <v>217263.6</v>
      </c>
      <c r="F30" s="15">
        <v>217263.6</v>
      </c>
      <c r="G30" s="15">
        <f t="shared" si="1"/>
        <v>500459.52000000002</v>
      </c>
    </row>
    <row r="31" spans="1:7" x14ac:dyDescent="0.2">
      <c r="A31" s="10" t="s">
        <v>35</v>
      </c>
      <c r="B31" s="15">
        <v>9661168.1400000006</v>
      </c>
      <c r="C31" s="15">
        <v>13254977.77</v>
      </c>
      <c r="D31" s="15">
        <f t="shared" si="0"/>
        <v>22916145.91</v>
      </c>
      <c r="E31" s="15">
        <v>19918366.460000001</v>
      </c>
      <c r="F31" s="15">
        <v>17719354.68</v>
      </c>
      <c r="G31" s="15">
        <f t="shared" si="1"/>
        <v>2997779.4499999993</v>
      </c>
    </row>
    <row r="32" spans="1:7" x14ac:dyDescent="0.2">
      <c r="A32" s="10" t="s">
        <v>36</v>
      </c>
      <c r="B32" s="15">
        <v>7133470.0800000001</v>
      </c>
      <c r="C32" s="15">
        <v>2778749.3</v>
      </c>
      <c r="D32" s="15">
        <f t="shared" si="0"/>
        <v>9912219.379999999</v>
      </c>
      <c r="E32" s="15">
        <v>7568735.4199999999</v>
      </c>
      <c r="F32" s="15">
        <v>7340756.4199999999</v>
      </c>
      <c r="G32" s="15">
        <f t="shared" si="1"/>
        <v>2343483.959999999</v>
      </c>
    </row>
    <row r="33" spans="1:7" x14ac:dyDescent="0.2">
      <c r="A33" s="13" t="s">
        <v>81</v>
      </c>
      <c r="B33" s="16">
        <f>SUM(B34:B42)</f>
        <v>40176571.659999996</v>
      </c>
      <c r="C33" s="16">
        <f>SUM(C34:C42)</f>
        <v>28774937.560000002</v>
      </c>
      <c r="D33" s="16">
        <f t="shared" si="0"/>
        <v>68951509.219999999</v>
      </c>
      <c r="E33" s="16">
        <f>SUM(E34:E42)</f>
        <v>41776079.960000001</v>
      </c>
      <c r="F33" s="16">
        <f>SUM(F34:F42)</f>
        <v>41302799.850000001</v>
      </c>
      <c r="G33" s="16">
        <f t="shared" si="1"/>
        <v>27175429.259999998</v>
      </c>
    </row>
    <row r="34" spans="1:7" x14ac:dyDescent="0.2">
      <c r="A34" s="10" t="s">
        <v>37</v>
      </c>
      <c r="B34" s="15">
        <v>0</v>
      </c>
      <c r="C34" s="15">
        <v>0</v>
      </c>
      <c r="D34" s="15">
        <f t="shared" si="0"/>
        <v>0</v>
      </c>
      <c r="E34" s="15">
        <v>0</v>
      </c>
      <c r="F34" s="15">
        <v>0</v>
      </c>
      <c r="G34" s="15">
        <f t="shared" si="1"/>
        <v>0</v>
      </c>
    </row>
    <row r="35" spans="1:7" x14ac:dyDescent="0.2">
      <c r="A35" s="10" t="s">
        <v>38</v>
      </c>
      <c r="B35" s="15">
        <v>0</v>
      </c>
      <c r="C35" s="15">
        <v>1113402.19</v>
      </c>
      <c r="D35" s="15">
        <f t="shared" si="0"/>
        <v>1113402.19</v>
      </c>
      <c r="E35" s="15">
        <v>989024</v>
      </c>
      <c r="F35" s="15">
        <v>989024</v>
      </c>
      <c r="G35" s="15">
        <f t="shared" si="1"/>
        <v>124378.18999999994</v>
      </c>
    </row>
    <row r="36" spans="1:7" x14ac:dyDescent="0.2">
      <c r="A36" s="10" t="s">
        <v>39</v>
      </c>
      <c r="B36" s="15">
        <v>22675728.190000001</v>
      </c>
      <c r="C36" s="15">
        <v>-187154.93</v>
      </c>
      <c r="D36" s="15">
        <f t="shared" si="0"/>
        <v>22488573.260000002</v>
      </c>
      <c r="E36" s="15">
        <v>22477658.510000002</v>
      </c>
      <c r="F36" s="15">
        <v>22477658.510000002</v>
      </c>
      <c r="G36" s="15">
        <f t="shared" si="1"/>
        <v>10914.75</v>
      </c>
    </row>
    <row r="37" spans="1:7" x14ac:dyDescent="0.2">
      <c r="A37" s="10" t="s">
        <v>40</v>
      </c>
      <c r="B37" s="15">
        <v>17500843.469999999</v>
      </c>
      <c r="C37" s="15">
        <v>27848690.300000001</v>
      </c>
      <c r="D37" s="15">
        <f t="shared" si="0"/>
        <v>45349533.769999996</v>
      </c>
      <c r="E37" s="15">
        <v>18309397.449999999</v>
      </c>
      <c r="F37" s="15">
        <v>17836117.34</v>
      </c>
      <c r="G37" s="15">
        <f t="shared" si="1"/>
        <v>27040136.319999997</v>
      </c>
    </row>
    <row r="38" spans="1:7" x14ac:dyDescent="0.2">
      <c r="A38" s="10" t="s">
        <v>41</v>
      </c>
      <c r="B38" s="15">
        <v>0</v>
      </c>
      <c r="C38" s="15">
        <v>0</v>
      </c>
      <c r="D38" s="15">
        <f t="shared" si="0"/>
        <v>0</v>
      </c>
      <c r="E38" s="15">
        <v>0</v>
      </c>
      <c r="F38" s="15">
        <v>0</v>
      </c>
      <c r="G38" s="15">
        <f t="shared" si="1"/>
        <v>0</v>
      </c>
    </row>
    <row r="39" spans="1:7" x14ac:dyDescent="0.2">
      <c r="A39" s="10" t="s">
        <v>42</v>
      </c>
      <c r="B39" s="15">
        <v>0</v>
      </c>
      <c r="C39" s="15">
        <v>0</v>
      </c>
      <c r="D39" s="15">
        <f t="shared" si="0"/>
        <v>0</v>
      </c>
      <c r="E39" s="15">
        <v>0</v>
      </c>
      <c r="F39" s="15">
        <v>0</v>
      </c>
      <c r="G39" s="15">
        <f t="shared" si="1"/>
        <v>0</v>
      </c>
    </row>
    <row r="40" spans="1:7" x14ac:dyDescent="0.2">
      <c r="A40" s="10" t="s">
        <v>43</v>
      </c>
      <c r="B40" s="15">
        <v>0</v>
      </c>
      <c r="C40" s="15">
        <v>0</v>
      </c>
      <c r="D40" s="15">
        <f t="shared" si="0"/>
        <v>0</v>
      </c>
      <c r="E40" s="15">
        <v>0</v>
      </c>
      <c r="F40" s="15">
        <v>0</v>
      </c>
      <c r="G40" s="15">
        <f t="shared" si="1"/>
        <v>0</v>
      </c>
    </row>
    <row r="41" spans="1:7" x14ac:dyDescent="0.2">
      <c r="A41" s="10" t="s">
        <v>44</v>
      </c>
      <c r="B41" s="15">
        <v>0</v>
      </c>
      <c r="C41" s="15">
        <v>0</v>
      </c>
      <c r="D41" s="15">
        <f t="shared" si="0"/>
        <v>0</v>
      </c>
      <c r="E41" s="15">
        <v>0</v>
      </c>
      <c r="F41" s="15">
        <v>0</v>
      </c>
      <c r="G41" s="15">
        <f t="shared" si="1"/>
        <v>0</v>
      </c>
    </row>
    <row r="42" spans="1:7" x14ac:dyDescent="0.2">
      <c r="A42" s="10" t="s">
        <v>45</v>
      </c>
      <c r="B42" s="15">
        <v>0</v>
      </c>
      <c r="C42" s="15">
        <v>0</v>
      </c>
      <c r="D42" s="15">
        <f t="shared" si="0"/>
        <v>0</v>
      </c>
      <c r="E42" s="15">
        <v>0</v>
      </c>
      <c r="F42" s="15">
        <v>0</v>
      </c>
      <c r="G42" s="15">
        <f t="shared" si="1"/>
        <v>0</v>
      </c>
    </row>
    <row r="43" spans="1:7" x14ac:dyDescent="0.2">
      <c r="A43" s="13" t="s">
        <v>82</v>
      </c>
      <c r="B43" s="16">
        <f>SUM(B44:B52)</f>
        <v>1882836.4300000002</v>
      </c>
      <c r="C43" s="16">
        <f>SUM(C44:C52)</f>
        <v>4363943.1500000004</v>
      </c>
      <c r="D43" s="16">
        <f t="shared" si="0"/>
        <v>6246779.5800000001</v>
      </c>
      <c r="E43" s="16">
        <f>SUM(E44:E52)</f>
        <v>4397467.54</v>
      </c>
      <c r="F43" s="16">
        <f>SUM(F44:F52)</f>
        <v>3544592.71</v>
      </c>
      <c r="G43" s="16">
        <f t="shared" si="1"/>
        <v>1849312.04</v>
      </c>
    </row>
    <row r="44" spans="1:7" x14ac:dyDescent="0.2">
      <c r="A44" s="10" t="s">
        <v>46</v>
      </c>
      <c r="B44" s="15">
        <v>1036484.3</v>
      </c>
      <c r="C44" s="15">
        <v>2783600.08</v>
      </c>
      <c r="D44" s="15">
        <f t="shared" si="0"/>
        <v>3820084.38</v>
      </c>
      <c r="E44" s="15">
        <v>2489592.7400000002</v>
      </c>
      <c r="F44" s="15">
        <v>2122916.9300000002</v>
      </c>
      <c r="G44" s="15">
        <f t="shared" si="1"/>
        <v>1330491.6399999997</v>
      </c>
    </row>
    <row r="45" spans="1:7" x14ac:dyDescent="0.2">
      <c r="A45" s="10" t="s">
        <v>47</v>
      </c>
      <c r="B45" s="15">
        <v>104890.77</v>
      </c>
      <c r="C45" s="15">
        <v>303426.3</v>
      </c>
      <c r="D45" s="15">
        <f t="shared" si="0"/>
        <v>408317.07</v>
      </c>
      <c r="E45" s="15">
        <v>324227.07</v>
      </c>
      <c r="F45" s="15">
        <v>105799.07</v>
      </c>
      <c r="G45" s="15">
        <f t="shared" si="1"/>
        <v>84090</v>
      </c>
    </row>
    <row r="46" spans="1:7" x14ac:dyDescent="0.2">
      <c r="A46" s="10" t="s">
        <v>48</v>
      </c>
      <c r="B46" s="15">
        <v>0</v>
      </c>
      <c r="C46" s="15">
        <v>237326.62</v>
      </c>
      <c r="D46" s="15">
        <f t="shared" si="0"/>
        <v>237326.62</v>
      </c>
      <c r="E46" s="15">
        <v>108840.02</v>
      </c>
      <c r="F46" s="15">
        <v>0</v>
      </c>
      <c r="G46" s="15">
        <f t="shared" si="1"/>
        <v>128486.59999999999</v>
      </c>
    </row>
    <row r="47" spans="1:7" x14ac:dyDescent="0.2">
      <c r="A47" s="10" t="s">
        <v>49</v>
      </c>
      <c r="B47" s="15">
        <v>0</v>
      </c>
      <c r="C47" s="15">
        <v>678160</v>
      </c>
      <c r="D47" s="15">
        <f t="shared" si="0"/>
        <v>678160</v>
      </c>
      <c r="E47" s="15">
        <v>663060</v>
      </c>
      <c r="F47" s="15">
        <v>663060</v>
      </c>
      <c r="G47" s="15">
        <f t="shared" si="1"/>
        <v>15100</v>
      </c>
    </row>
    <row r="48" spans="1:7" x14ac:dyDescent="0.2">
      <c r="A48" s="10" t="s">
        <v>50</v>
      </c>
      <c r="B48" s="15">
        <v>0</v>
      </c>
      <c r="C48" s="15">
        <v>0</v>
      </c>
      <c r="D48" s="15">
        <f t="shared" si="0"/>
        <v>0</v>
      </c>
      <c r="E48" s="15">
        <v>0</v>
      </c>
      <c r="F48" s="15">
        <v>0</v>
      </c>
      <c r="G48" s="15">
        <f t="shared" si="1"/>
        <v>0</v>
      </c>
    </row>
    <row r="49" spans="1:7" x14ac:dyDescent="0.2">
      <c r="A49" s="10" t="s">
        <v>51</v>
      </c>
      <c r="B49" s="15">
        <v>715396.93</v>
      </c>
      <c r="C49" s="15">
        <v>382030.15</v>
      </c>
      <c r="D49" s="15">
        <f t="shared" si="0"/>
        <v>1097427.08</v>
      </c>
      <c r="E49" s="15">
        <v>811747.71</v>
      </c>
      <c r="F49" s="15">
        <v>652816.71</v>
      </c>
      <c r="G49" s="15">
        <f t="shared" si="1"/>
        <v>285679.37000000011</v>
      </c>
    </row>
    <row r="50" spans="1:7" x14ac:dyDescent="0.2">
      <c r="A50" s="10" t="s">
        <v>52</v>
      </c>
      <c r="B50" s="15">
        <v>13621.61</v>
      </c>
      <c r="C50" s="15">
        <v>-13600</v>
      </c>
      <c r="D50" s="15">
        <f t="shared" si="0"/>
        <v>21.610000000000582</v>
      </c>
      <c r="E50" s="15">
        <v>0</v>
      </c>
      <c r="F50" s="15">
        <v>0</v>
      </c>
      <c r="G50" s="15">
        <f t="shared" si="1"/>
        <v>21.610000000000582</v>
      </c>
    </row>
    <row r="51" spans="1:7" x14ac:dyDescent="0.2">
      <c r="A51" s="10" t="s">
        <v>53</v>
      </c>
      <c r="B51" s="15">
        <v>0</v>
      </c>
      <c r="C51" s="15">
        <v>0</v>
      </c>
      <c r="D51" s="15">
        <f t="shared" si="0"/>
        <v>0</v>
      </c>
      <c r="E51" s="15">
        <v>0</v>
      </c>
      <c r="F51" s="15">
        <v>0</v>
      </c>
      <c r="G51" s="15">
        <f t="shared" si="1"/>
        <v>0</v>
      </c>
    </row>
    <row r="52" spans="1:7" x14ac:dyDescent="0.2">
      <c r="A52" s="10" t="s">
        <v>54</v>
      </c>
      <c r="B52" s="15">
        <v>12442.82</v>
      </c>
      <c r="C52" s="15">
        <v>-7000</v>
      </c>
      <c r="D52" s="15">
        <f t="shared" si="0"/>
        <v>5442.82</v>
      </c>
      <c r="E52" s="15">
        <v>0</v>
      </c>
      <c r="F52" s="15">
        <v>0</v>
      </c>
      <c r="G52" s="15">
        <f t="shared" si="1"/>
        <v>5442.82</v>
      </c>
    </row>
    <row r="53" spans="1:7" x14ac:dyDescent="0.2">
      <c r="A53" s="13" t="s">
        <v>55</v>
      </c>
      <c r="B53" s="16">
        <f>SUM(B54:B56)</f>
        <v>20438082.899999999</v>
      </c>
      <c r="C53" s="16">
        <f>SUM(C54:C56)</f>
        <v>320264209.12</v>
      </c>
      <c r="D53" s="16">
        <f t="shared" si="0"/>
        <v>340702292.01999998</v>
      </c>
      <c r="E53" s="16">
        <f>SUM(E54:E56)</f>
        <v>63630436.93</v>
      </c>
      <c r="F53" s="16">
        <f>SUM(F54:F56)</f>
        <v>53268517.189999998</v>
      </c>
      <c r="G53" s="16">
        <f t="shared" si="1"/>
        <v>277071855.08999997</v>
      </c>
    </row>
    <row r="54" spans="1:7" x14ac:dyDescent="0.2">
      <c r="A54" s="10" t="s">
        <v>56</v>
      </c>
      <c r="B54" s="15">
        <v>20418082.899999999</v>
      </c>
      <c r="C54" s="15">
        <v>319755129.12</v>
      </c>
      <c r="D54" s="15">
        <f t="shared" si="0"/>
        <v>340173212.01999998</v>
      </c>
      <c r="E54" s="15">
        <v>63301836.93</v>
      </c>
      <c r="F54" s="15">
        <v>52939917.189999998</v>
      </c>
      <c r="G54" s="15">
        <f t="shared" si="1"/>
        <v>276871375.08999997</v>
      </c>
    </row>
    <row r="55" spans="1:7" x14ac:dyDescent="0.2">
      <c r="A55" s="10" t="s">
        <v>57</v>
      </c>
      <c r="B55" s="15">
        <v>0</v>
      </c>
      <c r="C55" s="15">
        <v>0</v>
      </c>
      <c r="D55" s="15">
        <f t="shared" si="0"/>
        <v>0</v>
      </c>
      <c r="E55" s="15">
        <v>0</v>
      </c>
      <c r="F55" s="15">
        <v>0</v>
      </c>
      <c r="G55" s="15">
        <f t="shared" si="1"/>
        <v>0</v>
      </c>
    </row>
    <row r="56" spans="1:7" x14ac:dyDescent="0.2">
      <c r="A56" s="10" t="s">
        <v>58</v>
      </c>
      <c r="B56" s="15">
        <v>20000</v>
      </c>
      <c r="C56" s="15">
        <v>509080</v>
      </c>
      <c r="D56" s="15">
        <f t="shared" si="0"/>
        <v>529080</v>
      </c>
      <c r="E56" s="15">
        <v>328600</v>
      </c>
      <c r="F56" s="15">
        <v>328600</v>
      </c>
      <c r="G56" s="15">
        <f t="shared" si="1"/>
        <v>200480</v>
      </c>
    </row>
    <row r="57" spans="1:7" x14ac:dyDescent="0.2">
      <c r="A57" s="13" t="s">
        <v>78</v>
      </c>
      <c r="B57" s="16">
        <f>SUM(B58:B64)</f>
        <v>52718452.170000002</v>
      </c>
      <c r="C57" s="16">
        <f>SUM(C58:C64)</f>
        <v>-7632570.9000000004</v>
      </c>
      <c r="D57" s="16">
        <f t="shared" si="0"/>
        <v>45085881.270000003</v>
      </c>
      <c r="E57" s="16">
        <f>SUM(E58:E64)</f>
        <v>0</v>
      </c>
      <c r="F57" s="16">
        <f>SUM(F58:F64)</f>
        <v>0</v>
      </c>
      <c r="G57" s="16">
        <f t="shared" si="1"/>
        <v>45085881.270000003</v>
      </c>
    </row>
    <row r="58" spans="1:7" x14ac:dyDescent="0.2">
      <c r="A58" s="10" t="s">
        <v>59</v>
      </c>
      <c r="B58" s="15">
        <v>0</v>
      </c>
      <c r="C58" s="15">
        <v>0</v>
      </c>
      <c r="D58" s="15">
        <f t="shared" si="0"/>
        <v>0</v>
      </c>
      <c r="E58" s="15">
        <v>0</v>
      </c>
      <c r="F58" s="15">
        <v>0</v>
      </c>
      <c r="G58" s="15">
        <f t="shared" si="1"/>
        <v>0</v>
      </c>
    </row>
    <row r="59" spans="1:7" x14ac:dyDescent="0.2">
      <c r="A59" s="10" t="s">
        <v>60</v>
      </c>
      <c r="B59" s="15">
        <v>0</v>
      </c>
      <c r="C59" s="15">
        <v>0</v>
      </c>
      <c r="D59" s="15">
        <f t="shared" si="0"/>
        <v>0</v>
      </c>
      <c r="E59" s="15">
        <v>0</v>
      </c>
      <c r="F59" s="15">
        <v>0</v>
      </c>
      <c r="G59" s="15">
        <f t="shared" si="1"/>
        <v>0</v>
      </c>
    </row>
    <row r="60" spans="1:7" x14ac:dyDescent="0.2">
      <c r="A60" s="10" t="s">
        <v>61</v>
      </c>
      <c r="B60" s="15">
        <v>0</v>
      </c>
      <c r="C60" s="15">
        <v>0</v>
      </c>
      <c r="D60" s="15">
        <f t="shared" si="0"/>
        <v>0</v>
      </c>
      <c r="E60" s="15">
        <v>0</v>
      </c>
      <c r="F60" s="15">
        <v>0</v>
      </c>
      <c r="G60" s="15">
        <f t="shared" si="1"/>
        <v>0</v>
      </c>
    </row>
    <row r="61" spans="1:7" x14ac:dyDescent="0.2">
      <c r="A61" s="10" t="s">
        <v>62</v>
      </c>
      <c r="B61" s="15">
        <v>0</v>
      </c>
      <c r="C61" s="15">
        <v>0</v>
      </c>
      <c r="D61" s="15">
        <f t="shared" si="0"/>
        <v>0</v>
      </c>
      <c r="E61" s="15">
        <v>0</v>
      </c>
      <c r="F61" s="15">
        <v>0</v>
      </c>
      <c r="G61" s="15">
        <f t="shared" si="1"/>
        <v>0</v>
      </c>
    </row>
    <row r="62" spans="1:7" x14ac:dyDescent="0.2">
      <c r="A62" s="10" t="s">
        <v>63</v>
      </c>
      <c r="B62" s="15">
        <v>0</v>
      </c>
      <c r="C62" s="15">
        <v>0</v>
      </c>
      <c r="D62" s="15">
        <f t="shared" si="0"/>
        <v>0</v>
      </c>
      <c r="E62" s="15">
        <v>0</v>
      </c>
      <c r="F62" s="15">
        <v>0</v>
      </c>
      <c r="G62" s="15">
        <f t="shared" si="1"/>
        <v>0</v>
      </c>
    </row>
    <row r="63" spans="1:7" x14ac:dyDescent="0.2">
      <c r="A63" s="10" t="s">
        <v>64</v>
      </c>
      <c r="B63" s="15">
        <v>0</v>
      </c>
      <c r="C63" s="15">
        <v>0</v>
      </c>
      <c r="D63" s="15">
        <f t="shared" si="0"/>
        <v>0</v>
      </c>
      <c r="E63" s="15">
        <v>0</v>
      </c>
      <c r="F63" s="15">
        <v>0</v>
      </c>
      <c r="G63" s="15">
        <f t="shared" si="1"/>
        <v>0</v>
      </c>
    </row>
    <row r="64" spans="1:7" x14ac:dyDescent="0.2">
      <c r="A64" s="10" t="s">
        <v>65</v>
      </c>
      <c r="B64" s="15">
        <v>52718452.170000002</v>
      </c>
      <c r="C64" s="15">
        <v>-7632570.9000000004</v>
      </c>
      <c r="D64" s="15">
        <f t="shared" si="0"/>
        <v>45085881.270000003</v>
      </c>
      <c r="E64" s="15">
        <v>0</v>
      </c>
      <c r="F64" s="15">
        <v>0</v>
      </c>
      <c r="G64" s="15">
        <f t="shared" si="1"/>
        <v>45085881.270000003</v>
      </c>
    </row>
    <row r="65" spans="1:7" x14ac:dyDescent="0.2">
      <c r="A65" s="13" t="s">
        <v>79</v>
      </c>
      <c r="B65" s="16">
        <f>SUM(B66:B68)</f>
        <v>12231829.5</v>
      </c>
      <c r="C65" s="16">
        <f>SUM(C66:C68)</f>
        <v>231372000.68000001</v>
      </c>
      <c r="D65" s="16">
        <f t="shared" si="0"/>
        <v>243603830.18000001</v>
      </c>
      <c r="E65" s="16">
        <f>SUM(E66:E68)</f>
        <v>29409117.449999999</v>
      </c>
      <c r="F65" s="16">
        <f>SUM(F66:F68)</f>
        <v>26710481.989999998</v>
      </c>
      <c r="G65" s="16">
        <f t="shared" si="1"/>
        <v>214194712.73000002</v>
      </c>
    </row>
    <row r="66" spans="1:7" x14ac:dyDescent="0.2">
      <c r="A66" s="10" t="s">
        <v>66</v>
      </c>
      <c r="B66" s="15">
        <v>0</v>
      </c>
      <c r="C66" s="15">
        <v>0</v>
      </c>
      <c r="D66" s="15">
        <f t="shared" si="0"/>
        <v>0</v>
      </c>
      <c r="E66" s="15">
        <v>0</v>
      </c>
      <c r="F66" s="15">
        <v>0</v>
      </c>
      <c r="G66" s="15">
        <f t="shared" si="1"/>
        <v>0</v>
      </c>
    </row>
    <row r="67" spans="1:7" x14ac:dyDescent="0.2">
      <c r="A67" s="10" t="s">
        <v>67</v>
      </c>
      <c r="B67" s="15">
        <v>0</v>
      </c>
      <c r="C67" s="15">
        <v>0</v>
      </c>
      <c r="D67" s="15">
        <f t="shared" si="0"/>
        <v>0</v>
      </c>
      <c r="E67" s="15">
        <v>0</v>
      </c>
      <c r="F67" s="15">
        <v>0</v>
      </c>
      <c r="G67" s="15">
        <f t="shared" si="1"/>
        <v>0</v>
      </c>
    </row>
    <row r="68" spans="1:7" x14ac:dyDescent="0.2">
      <c r="A68" s="10" t="s">
        <v>68</v>
      </c>
      <c r="B68" s="15">
        <v>12231829.5</v>
      </c>
      <c r="C68" s="15">
        <v>231372000.68000001</v>
      </c>
      <c r="D68" s="15">
        <f t="shared" si="0"/>
        <v>243603830.18000001</v>
      </c>
      <c r="E68" s="15">
        <v>29409117.449999999</v>
      </c>
      <c r="F68" s="15">
        <v>26710481.989999998</v>
      </c>
      <c r="G68" s="15">
        <f t="shared" si="1"/>
        <v>214194712.73000002</v>
      </c>
    </row>
    <row r="69" spans="1:7" x14ac:dyDescent="0.2">
      <c r="A69" s="13" t="s">
        <v>69</v>
      </c>
      <c r="B69" s="16">
        <f>SUM(B70:B76)</f>
        <v>0</v>
      </c>
      <c r="C69" s="16">
        <f>SUM(C70:C76)</f>
        <v>0</v>
      </c>
      <c r="D69" s="16">
        <f t="shared" si="0"/>
        <v>0</v>
      </c>
      <c r="E69" s="16">
        <f>SUM(E70:E76)</f>
        <v>0</v>
      </c>
      <c r="F69" s="16">
        <f>SUM(F70:F76)</f>
        <v>0</v>
      </c>
      <c r="G69" s="16">
        <f t="shared" si="1"/>
        <v>0</v>
      </c>
    </row>
    <row r="70" spans="1:7" x14ac:dyDescent="0.2">
      <c r="A70" s="10" t="s">
        <v>70</v>
      </c>
      <c r="B70" s="15">
        <v>0</v>
      </c>
      <c r="C70" s="15">
        <v>0</v>
      </c>
      <c r="D70" s="15">
        <f t="shared" ref="D70:D76" si="2">B70+C70</f>
        <v>0</v>
      </c>
      <c r="E70" s="15">
        <v>0</v>
      </c>
      <c r="F70" s="15">
        <v>0</v>
      </c>
      <c r="G70" s="15">
        <f t="shared" ref="G70:G76" si="3">D70-E70</f>
        <v>0</v>
      </c>
    </row>
    <row r="71" spans="1:7" x14ac:dyDescent="0.2">
      <c r="A71" s="10" t="s">
        <v>71</v>
      </c>
      <c r="B71" s="15">
        <v>0</v>
      </c>
      <c r="C71" s="15">
        <v>0</v>
      </c>
      <c r="D71" s="15">
        <f t="shared" si="2"/>
        <v>0</v>
      </c>
      <c r="E71" s="15">
        <v>0</v>
      </c>
      <c r="F71" s="15">
        <v>0</v>
      </c>
      <c r="G71" s="15">
        <f t="shared" si="3"/>
        <v>0</v>
      </c>
    </row>
    <row r="72" spans="1:7" x14ac:dyDescent="0.2">
      <c r="A72" s="10" t="s">
        <v>72</v>
      </c>
      <c r="B72" s="15">
        <v>0</v>
      </c>
      <c r="C72" s="15">
        <v>0</v>
      </c>
      <c r="D72" s="15">
        <f t="shared" si="2"/>
        <v>0</v>
      </c>
      <c r="E72" s="15">
        <v>0</v>
      </c>
      <c r="F72" s="15">
        <v>0</v>
      </c>
      <c r="G72" s="15">
        <f t="shared" si="3"/>
        <v>0</v>
      </c>
    </row>
    <row r="73" spans="1:7" x14ac:dyDescent="0.2">
      <c r="A73" s="10" t="s">
        <v>73</v>
      </c>
      <c r="B73" s="15">
        <v>0</v>
      </c>
      <c r="C73" s="15">
        <v>0</v>
      </c>
      <c r="D73" s="15">
        <f t="shared" si="2"/>
        <v>0</v>
      </c>
      <c r="E73" s="15">
        <v>0</v>
      </c>
      <c r="F73" s="15">
        <v>0</v>
      </c>
      <c r="G73" s="15">
        <f t="shared" si="3"/>
        <v>0</v>
      </c>
    </row>
    <row r="74" spans="1:7" x14ac:dyDescent="0.2">
      <c r="A74" s="10" t="s">
        <v>74</v>
      </c>
      <c r="B74" s="15">
        <v>0</v>
      </c>
      <c r="C74" s="15">
        <v>0</v>
      </c>
      <c r="D74" s="15">
        <f t="shared" si="2"/>
        <v>0</v>
      </c>
      <c r="E74" s="15">
        <v>0</v>
      </c>
      <c r="F74" s="15">
        <v>0</v>
      </c>
      <c r="G74" s="15">
        <f t="shared" si="3"/>
        <v>0</v>
      </c>
    </row>
    <row r="75" spans="1:7" x14ac:dyDescent="0.2">
      <c r="A75" s="10" t="s">
        <v>75</v>
      </c>
      <c r="B75" s="15">
        <v>0</v>
      </c>
      <c r="C75" s="15">
        <v>0</v>
      </c>
      <c r="D75" s="15">
        <f t="shared" si="2"/>
        <v>0</v>
      </c>
      <c r="E75" s="15">
        <v>0</v>
      </c>
      <c r="F75" s="15">
        <v>0</v>
      </c>
      <c r="G75" s="15">
        <f t="shared" si="3"/>
        <v>0</v>
      </c>
    </row>
    <row r="76" spans="1:7" x14ac:dyDescent="0.2">
      <c r="A76" s="11" t="s">
        <v>76</v>
      </c>
      <c r="B76" s="17">
        <v>0</v>
      </c>
      <c r="C76" s="17">
        <v>0</v>
      </c>
      <c r="D76" s="17">
        <f t="shared" si="2"/>
        <v>0</v>
      </c>
      <c r="E76" s="17">
        <v>0</v>
      </c>
      <c r="F76" s="17">
        <v>0</v>
      </c>
      <c r="G76" s="17">
        <f t="shared" si="3"/>
        <v>0</v>
      </c>
    </row>
    <row r="77" spans="1:7" x14ac:dyDescent="0.2">
      <c r="A77" s="12" t="s">
        <v>77</v>
      </c>
      <c r="B77" s="18">
        <f t="shared" ref="B77:G77" si="4">SUM(B5+B13+B23+B33+B43+B53+B57+B65+B69)</f>
        <v>365503763.33999997</v>
      </c>
      <c r="C77" s="18">
        <f t="shared" si="4"/>
        <v>663916467.57000005</v>
      </c>
      <c r="D77" s="18">
        <f t="shared" si="4"/>
        <v>1029420230.9100001</v>
      </c>
      <c r="E77" s="18">
        <f t="shared" si="4"/>
        <v>415867958.68999994</v>
      </c>
      <c r="F77" s="18">
        <f t="shared" si="4"/>
        <v>393523885.83000004</v>
      </c>
      <c r="G77" s="18">
        <f t="shared" si="4"/>
        <v>613552272.22000003</v>
      </c>
    </row>
    <row r="79" spans="1:7" x14ac:dyDescent="0.2">
      <c r="A79" s="1" t="s">
        <v>83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C4C1C4E-5559-4321-BBF0-454E6D312E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0c865bf4-0f22-4e4d-b041-7b0c1657e5a8"/>
    <ds:schemaRef ds:uri="http://purl.org/dc/elements/1.1/"/>
    <ds:schemaRef ds:uri="6aa8a68a-ab09-4ac8-a697-fdce915bc567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Tesoreria</cp:lastModifiedBy>
  <cp:revision/>
  <dcterms:created xsi:type="dcterms:W3CDTF">2014-02-10T03:37:14Z</dcterms:created>
  <dcterms:modified xsi:type="dcterms:W3CDTF">2024-02-28T16:01:09Z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