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INFORMACION PRESUPUESTARIA 3ERT 2024\"/>
    </mc:Choice>
  </mc:AlternateContent>
  <bookViews>
    <workbookView xWindow="0" yWindow="0" windowWidth="11400" windowHeight="12105" tabRatio="885"/>
  </bookViews>
  <sheets>
    <sheet name="COG" sheetId="6" r:id="rId1"/>
  </sheets>
  <definedNames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6" l="1"/>
  <c r="E69" i="6"/>
  <c r="G76" i="6" l="1"/>
  <c r="D76" i="6"/>
  <c r="D75" i="6"/>
  <c r="G75" i="6" s="1"/>
  <c r="D74" i="6"/>
  <c r="G74" i="6" s="1"/>
  <c r="D73" i="6"/>
  <c r="G73" i="6" s="1"/>
  <c r="G72" i="6"/>
  <c r="D72" i="6"/>
  <c r="D71" i="6"/>
  <c r="G71" i="6" s="1"/>
  <c r="D70" i="6"/>
  <c r="G70" i="6" s="1"/>
  <c r="C69" i="6"/>
  <c r="B69" i="6"/>
  <c r="D69" i="6" s="1"/>
  <c r="G69" i="6" s="1"/>
  <c r="D68" i="6"/>
  <c r="G68" i="6" s="1"/>
  <c r="D67" i="6"/>
  <c r="G67" i="6" s="1"/>
  <c r="D66" i="6"/>
  <c r="G66" i="6" s="1"/>
  <c r="F65" i="6"/>
  <c r="E65" i="6"/>
  <c r="C65" i="6"/>
  <c r="B65" i="6"/>
  <c r="D65" i="6" s="1"/>
  <c r="D64" i="6"/>
  <c r="G64" i="6" s="1"/>
  <c r="D63" i="6"/>
  <c r="G63" i="6" s="1"/>
  <c r="G62" i="6"/>
  <c r="D62" i="6"/>
  <c r="D61" i="6"/>
  <c r="G61" i="6" s="1"/>
  <c r="D60" i="6"/>
  <c r="G60" i="6" s="1"/>
  <c r="D59" i="6"/>
  <c r="G59" i="6" s="1"/>
  <c r="G58" i="6"/>
  <c r="D58" i="6"/>
  <c r="F57" i="6"/>
  <c r="E57" i="6"/>
  <c r="C57" i="6"/>
  <c r="B57" i="6"/>
  <c r="D56" i="6"/>
  <c r="G56" i="6" s="1"/>
  <c r="D55" i="6"/>
  <c r="G55" i="6" s="1"/>
  <c r="D54" i="6"/>
  <c r="G54" i="6" s="1"/>
  <c r="F53" i="6"/>
  <c r="E53" i="6"/>
  <c r="C53" i="6"/>
  <c r="B53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C43" i="6"/>
  <c r="B43" i="6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F33" i="6"/>
  <c r="E33" i="6"/>
  <c r="C33" i="6"/>
  <c r="B33" i="6"/>
  <c r="D33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C23" i="6"/>
  <c r="B23" i="6"/>
  <c r="G22" i="6"/>
  <c r="D22" i="6"/>
  <c r="D21" i="6"/>
  <c r="G21" i="6" s="1"/>
  <c r="G20" i="6"/>
  <c r="D20" i="6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C13" i="6"/>
  <c r="B13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E5" i="6"/>
  <c r="C5" i="6"/>
  <c r="B5" i="6"/>
  <c r="B77" i="6" s="1"/>
  <c r="G65" i="6" l="1"/>
  <c r="D43" i="6"/>
  <c r="G43" i="6" s="1"/>
  <c r="F77" i="6"/>
  <c r="G33" i="6"/>
  <c r="E77" i="6"/>
  <c r="D57" i="6"/>
  <c r="G57" i="6" s="1"/>
  <c r="D53" i="6"/>
  <c r="G53" i="6" s="1"/>
  <c r="D23" i="6"/>
  <c r="G23" i="6" s="1"/>
  <c r="D13" i="6"/>
  <c r="G13" i="6" s="1"/>
  <c r="C77" i="6"/>
  <c r="D5" i="6"/>
  <c r="G5" i="6" l="1"/>
  <c r="G77" i="6" s="1"/>
  <c r="D77" i="6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<sst xmlns="http://schemas.openxmlformats.org/spreadsheetml/2006/main" count="85" uniqueCount="85">
  <si>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</si>
  <si>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</si>
  <si>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</si>
  <si>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</si>
  <si>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</si>
  <si>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</si>
  <si>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</si>
  <si>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</si>
  <si>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</si>
  <si>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</si>
  <si>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</si>
  <si>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</si>
  <si>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</si>
  <si>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</si>
  <si>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</si>
  <si>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</si>
  <si>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</si>
  <si>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</si>
  <si>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</si>
  <si>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</si>
  <si>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</si>
  <si>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</si>
  <si>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</si>
  <si>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</si>
  <si>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</si>
  <si>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</si>
  <si>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</si>
  <si>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</si>
  <si>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</si>
  <si>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</si>
  <si>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</si>
  <si>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</si>
  <si>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</si>
  <si>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</si>
  <si>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</si>
  <si>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</si>
  <si>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</si>
  <si>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</si>
  <si>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</si>
  <si>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</si>
  <si>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</si>
  <si>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</si>
  <si>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</si>
  <si>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</si>
  <si>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</si>
  <si>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</si>
  <si>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</si>
  <si>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</si>
  <si>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</si>
  <si>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</si>
  <si>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</si>
  <si>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</si>
  <si>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</si>
  <si>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</si>
  <si>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</si>
  <si>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</si>
  <si>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</si>
  <si>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</si>
  <si>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</si>
  <si>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</si>
  <si>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</si>
  <si>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</si>
  <si>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</si>
  <si>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</si>
  <si>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</si>
  <si>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</si>
  <si>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</si>
  <si>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</si>
  <si>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</si>
  <si>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</si>
  <si>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</si>
  <si>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</si>
  <si>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</si>
  <si>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</si>
  <si>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</si>
  <si>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</si>
  <si>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</si>
  <si>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</si>
  <si>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</si>
  <si>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</si>
  <si>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</si>
  <si>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</si>
  <si>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</si>
  <si>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“Bajo protesta de decir verdad declaramos que los Estados Financieros y sus notas, son razonablemente correctos y son responsabilidad del emisor”</t>
  </si>
  <si>
    <t>Municipio de Apaseo el Grande, Guanajuato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</si>
</sst>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4" fontId="6" fillId="0" borderId="9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6" fillId="0" borderId="10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6" fillId="0" borderId="12" xfId="0" applyFont="1" applyBorder="1" applyAlignment="1" applyProtection="1">
      <alignment horizontal="left" indent="2"/>
      <protection locked="0"/>
    </xf>
    <xf numFmtId="0" fontId="7" fillId="3" borderId="9" xfId="9" applyFont="1" applyFill="1" applyBorder="1" applyAlignment="1">
      <alignment horizontal="center" vertical="center"/>
    </xf>
    <xf numFmtId="0" fontId="7" fillId="3" borderId="5" xfId="9" applyFont="1" applyFill="1" applyBorder="1" applyAlignment="1" applyProtection="1">
      <alignment horizontal="centerContinuous" vertical="center" wrapText="1"/>
      <protection locked="0"/>
    </xf>
    <xf numFmtId="0" fontId="7" fillId="3" borderId="6" xfId="9" applyFont="1" applyFill="1" applyBorder="1" applyAlignment="1" applyProtection="1">
      <alignment horizontal="centerContinuous" vertical="center" wrapText="1"/>
      <protection locked="0"/>
    </xf>
    <xf numFmtId="0" fontId="7" fillId="3" borderId="7" xfId="9" applyFont="1" applyFill="1" applyBorder="1" applyAlignment="1" applyProtection="1">
      <alignment horizontal="centerContinuous" vertical="center" wrapText="1"/>
      <protection locked="0"/>
    </xf>
    <xf numFmtId="0" fontId="7" fillId="3" borderId="11" xfId="9" applyFont="1" applyFill="1" applyBorder="1" applyAlignment="1">
      <alignment horizontal="center" vertical="center"/>
    </xf>
    <xf numFmtId="4" fontId="7" fillId="3" borderId="4" xfId="9" applyNumberFormat="1" applyFont="1" applyFill="1" applyBorder="1" applyAlignment="1">
      <alignment horizontal="center" vertical="center" wrapText="1"/>
    </xf>
    <xf numFmtId="0" fontId="7" fillId="3" borderId="10" xfId="9" applyFont="1" applyFill="1" applyBorder="1" applyAlignment="1">
      <alignment horizontal="center" vertical="center"/>
    </xf>
    <xf numFmtId="0" fontId="7" fillId="3" borderId="4" xfId="9" applyFont="1" applyFill="1" applyBorder="1" applyAlignment="1">
      <alignment horizontal="center" vertical="center" wrapText="1"/>
    </xf>
    <xf numFmtId="4" fontId="6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4" fontId="7" fillId="3" borderId="9" xfId="9" applyNumberFormat="1" applyFont="1" applyFill="1" applyBorder="1" applyAlignment="1">
      <alignment horizontal="center" vertical="center" wrapText="1"/>
    </xf>
    <xf numFmtId="4" fontId="7" fillId="3" borderId="10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571500</xdr:colOff>
      <xdr:row>0</xdr:row>
      <xdr:rowOff>638175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47625"/>
          <a:ext cx="54292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tabSelected="1" topLeftCell="A55" workbookViewId="0">
      <selection activeCell="D21" sqref="D2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" customHeight="1" x14ac:dyDescent="0.2">
      <c r="A1" s="22" t="s">
        <v>84</v>
      </c>
      <c r="B1" s="23"/>
      <c r="C1" s="23"/>
      <c r="D1" s="23"/>
      <c r="E1" s="23"/>
      <c r="F1" s="23"/>
      <c r="G1" s="24"/>
    </row>
    <row r="2" spans="1:7" x14ac:dyDescent="0.2">
      <c r="A2" s="12"/>
      <c r="B2" s="13" t="s">
        <v>0</v>
      </c>
      <c r="C2" s="14"/>
      <c r="D2" s="14"/>
      <c r="E2" s="14"/>
      <c r="F2" s="15"/>
      <c r="G2" s="25" t="s">
        <v>7</v>
      </c>
    </row>
    <row r="3" spans="1:7" ht="24.95" customHeight="1" x14ac:dyDescent="0.2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/>
    </row>
    <row r="4" spans="1:7" x14ac:dyDescent="0.2">
      <c r="A4" s="18"/>
      <c r="B4" s="19">
        <v>1</v>
      </c>
      <c r="C4" s="19">
        <v>2</v>
      </c>
      <c r="D4" s="19" t="s">
        <v>8</v>
      </c>
      <c r="E4" s="19">
        <v>4</v>
      </c>
      <c r="F4" s="19">
        <v>5</v>
      </c>
      <c r="G4" s="19" t="s">
        <v>9</v>
      </c>
    </row>
    <row r="5" spans="1:7" x14ac:dyDescent="0.2">
      <c r="A5" s="3" t="s">
        <v>10</v>
      </c>
      <c r="B5" s="4">
        <f>SUM(B6:B12)</f>
        <v>183449489.14999998</v>
      </c>
      <c r="C5" s="4">
        <f>SUM(C6:C12)</f>
        <v>16785860.43</v>
      </c>
      <c r="D5" s="4">
        <f>B5+C5</f>
        <v>200235349.57999998</v>
      </c>
      <c r="E5" s="4">
        <f>SUM(E6:E12)</f>
        <v>127209264.14000002</v>
      </c>
      <c r="F5" s="4">
        <f>SUM(F6:F12)</f>
        <v>127056594.85000002</v>
      </c>
      <c r="G5" s="4">
        <f>D5-E5</f>
        <v>73026085.439999968</v>
      </c>
    </row>
    <row r="6" spans="1:7" x14ac:dyDescent="0.2">
      <c r="A6" s="9" t="s">
        <v>11</v>
      </c>
      <c r="B6" s="5">
        <v>100309389.54000001</v>
      </c>
      <c r="C6" s="2">
        <v>-2398349.6800000002</v>
      </c>
      <c r="D6" s="5">
        <f t="shared" ref="D6:D69" si="0">B6+C6</f>
        <v>97911039.859999999</v>
      </c>
      <c r="E6" s="2">
        <v>68679756.840000004</v>
      </c>
      <c r="F6" s="2">
        <v>68676772.980000004</v>
      </c>
      <c r="G6" s="5">
        <f t="shared" ref="G6:G69" si="1">D6-E6</f>
        <v>29231283.019999996</v>
      </c>
    </row>
    <row r="7" spans="1:7" x14ac:dyDescent="0.2">
      <c r="A7" s="9" t="s">
        <v>12</v>
      </c>
      <c r="B7" s="5">
        <v>13024391.43</v>
      </c>
      <c r="C7" s="2">
        <v>8774000</v>
      </c>
      <c r="D7" s="5">
        <f t="shared" si="0"/>
        <v>21798391.43</v>
      </c>
      <c r="E7" s="2">
        <v>16180916.060000001</v>
      </c>
      <c r="F7" s="2">
        <v>16180916.060000001</v>
      </c>
      <c r="G7" s="5">
        <f t="shared" si="1"/>
        <v>5617475.3699999992</v>
      </c>
    </row>
    <row r="8" spans="1:7" x14ac:dyDescent="0.2">
      <c r="A8" s="9" t="s">
        <v>13</v>
      </c>
      <c r="B8" s="5">
        <v>16975981.329999998</v>
      </c>
      <c r="C8" s="2">
        <v>858526.2</v>
      </c>
      <c r="D8" s="5">
        <f t="shared" si="0"/>
        <v>17834507.529999997</v>
      </c>
      <c r="E8" s="2">
        <v>1970420.36</v>
      </c>
      <c r="F8" s="2">
        <v>1923475.9</v>
      </c>
      <c r="G8" s="5">
        <f t="shared" si="1"/>
        <v>15864087.169999998</v>
      </c>
    </row>
    <row r="9" spans="1:7" x14ac:dyDescent="0.2">
      <c r="A9" s="9" t="s">
        <v>14</v>
      </c>
      <c r="B9" s="5">
        <v>21449362.280000001</v>
      </c>
      <c r="C9" s="2">
        <v>4417413.55</v>
      </c>
      <c r="D9" s="5">
        <f t="shared" si="0"/>
        <v>25866775.830000002</v>
      </c>
      <c r="E9" s="2">
        <v>18387720.100000001</v>
      </c>
      <c r="F9" s="2">
        <v>18387720.100000001</v>
      </c>
      <c r="G9" s="5">
        <f t="shared" si="1"/>
        <v>7479055.7300000004</v>
      </c>
    </row>
    <row r="10" spans="1:7" x14ac:dyDescent="0.2">
      <c r="A10" s="9" t="s">
        <v>15</v>
      </c>
      <c r="B10" s="5">
        <v>6808755.7800000003</v>
      </c>
      <c r="C10" s="2">
        <v>4413624.5</v>
      </c>
      <c r="D10" s="5">
        <f t="shared" si="0"/>
        <v>11222380.280000001</v>
      </c>
      <c r="E10" s="2">
        <v>4562805.78</v>
      </c>
      <c r="F10" s="2">
        <v>4460064.8099999996</v>
      </c>
      <c r="G10" s="5">
        <f t="shared" si="1"/>
        <v>6659574.5000000009</v>
      </c>
    </row>
    <row r="11" spans="1:7" x14ac:dyDescent="0.2">
      <c r="A11" s="9" t="s">
        <v>16</v>
      </c>
      <c r="B11" s="5">
        <v>0</v>
      </c>
      <c r="C11" s="2">
        <v>0</v>
      </c>
      <c r="D11" s="5">
        <f t="shared" si="0"/>
        <v>0</v>
      </c>
      <c r="E11" s="2">
        <v>0</v>
      </c>
      <c r="F11" s="2">
        <v>0</v>
      </c>
      <c r="G11" s="5">
        <f t="shared" si="1"/>
        <v>0</v>
      </c>
    </row>
    <row r="12" spans="1:7" x14ac:dyDescent="0.2">
      <c r="A12" s="9" t="s">
        <v>17</v>
      </c>
      <c r="B12" s="5">
        <v>24881608.789999999</v>
      </c>
      <c r="C12" s="2">
        <v>720645.86</v>
      </c>
      <c r="D12" s="5">
        <f t="shared" si="0"/>
        <v>25602254.649999999</v>
      </c>
      <c r="E12" s="2">
        <v>17427645</v>
      </c>
      <c r="F12" s="2">
        <v>17427645</v>
      </c>
      <c r="G12" s="5">
        <f t="shared" si="1"/>
        <v>8174609.6499999985</v>
      </c>
    </row>
    <row r="13" spans="1:7" x14ac:dyDescent="0.2">
      <c r="A13" s="3" t="s">
        <v>80</v>
      </c>
      <c r="B13" s="6">
        <f>SUM(B14:B22)</f>
        <v>28090474.310000002</v>
      </c>
      <c r="C13" s="6">
        <f>SUM(C14:C22)</f>
        <v>21647424.669999998</v>
      </c>
      <c r="D13" s="6">
        <f t="shared" si="0"/>
        <v>49737898.980000004</v>
      </c>
      <c r="E13" s="6">
        <f>SUM(E14:E22)</f>
        <v>38017238.289999999</v>
      </c>
      <c r="F13" s="6">
        <f>SUM(F14:F22)</f>
        <v>37351723.789999999</v>
      </c>
      <c r="G13" s="6">
        <f t="shared" si="1"/>
        <v>11720660.690000005</v>
      </c>
    </row>
    <row r="14" spans="1:7" x14ac:dyDescent="0.2">
      <c r="A14" s="9" t="s">
        <v>18</v>
      </c>
      <c r="B14" s="5">
        <v>4111452.03</v>
      </c>
      <c r="C14" s="2">
        <v>2962179.82</v>
      </c>
      <c r="D14" s="5">
        <f t="shared" si="0"/>
        <v>7073631.8499999996</v>
      </c>
      <c r="E14" s="2">
        <v>3772781.83</v>
      </c>
      <c r="F14" s="2">
        <v>3760137.83</v>
      </c>
      <c r="G14" s="5">
        <f t="shared" si="1"/>
        <v>3300850.0199999996</v>
      </c>
    </row>
    <row r="15" spans="1:7" x14ac:dyDescent="0.2">
      <c r="A15" s="9" t="s">
        <v>19</v>
      </c>
      <c r="B15" s="5">
        <v>1822755.69</v>
      </c>
      <c r="C15" s="2">
        <v>861837.56</v>
      </c>
      <c r="D15" s="5">
        <f t="shared" si="0"/>
        <v>2684593.25</v>
      </c>
      <c r="E15" s="2">
        <v>2080245.92</v>
      </c>
      <c r="F15" s="2">
        <v>2061749.92</v>
      </c>
      <c r="G15" s="5">
        <f t="shared" si="1"/>
        <v>604347.33000000007</v>
      </c>
    </row>
    <row r="16" spans="1:7" x14ac:dyDescent="0.2">
      <c r="A16" s="9" t="s">
        <v>20</v>
      </c>
      <c r="B16" s="5">
        <v>17027.02</v>
      </c>
      <c r="C16" s="2">
        <v>154500</v>
      </c>
      <c r="D16" s="5">
        <f t="shared" si="0"/>
        <v>171527.02</v>
      </c>
      <c r="E16" s="2">
        <v>9094.6</v>
      </c>
      <c r="F16" s="2">
        <v>9094.6</v>
      </c>
      <c r="G16" s="5">
        <f t="shared" si="1"/>
        <v>162432.41999999998</v>
      </c>
    </row>
    <row r="17" spans="1:7" x14ac:dyDescent="0.2">
      <c r="A17" s="9" t="s">
        <v>21</v>
      </c>
      <c r="B17" s="5">
        <v>2798205.57</v>
      </c>
      <c r="C17" s="2">
        <v>7864359.3799999999</v>
      </c>
      <c r="D17" s="5">
        <f t="shared" si="0"/>
        <v>10662564.949999999</v>
      </c>
      <c r="E17" s="2">
        <v>8524425.5</v>
      </c>
      <c r="F17" s="2">
        <v>7984228.7000000002</v>
      </c>
      <c r="G17" s="5">
        <f t="shared" si="1"/>
        <v>2138139.4499999993</v>
      </c>
    </row>
    <row r="18" spans="1:7" x14ac:dyDescent="0.2">
      <c r="A18" s="9" t="s">
        <v>22</v>
      </c>
      <c r="B18" s="5">
        <v>196447.08</v>
      </c>
      <c r="C18" s="2">
        <v>1825454.37</v>
      </c>
      <c r="D18" s="5">
        <f t="shared" si="0"/>
        <v>2021901.4500000002</v>
      </c>
      <c r="E18" s="2">
        <v>666512.4</v>
      </c>
      <c r="F18" s="2">
        <v>666512.4</v>
      </c>
      <c r="G18" s="5">
        <f t="shared" si="1"/>
        <v>1355389.0500000003</v>
      </c>
    </row>
    <row r="19" spans="1:7" x14ac:dyDescent="0.2">
      <c r="A19" s="9" t="s">
        <v>23</v>
      </c>
      <c r="B19" s="5">
        <v>13811513.32</v>
      </c>
      <c r="C19" s="2">
        <v>2717215.04</v>
      </c>
      <c r="D19" s="5">
        <f t="shared" si="0"/>
        <v>16528728.359999999</v>
      </c>
      <c r="E19" s="2">
        <v>14815226.539999999</v>
      </c>
      <c r="F19" s="2">
        <v>14791779.84</v>
      </c>
      <c r="G19" s="5">
        <f t="shared" si="1"/>
        <v>1713501.8200000003</v>
      </c>
    </row>
    <row r="20" spans="1:7" x14ac:dyDescent="0.2">
      <c r="A20" s="9" t="s">
        <v>24</v>
      </c>
      <c r="B20" s="5">
        <v>1319826.9099999999</v>
      </c>
      <c r="C20" s="2">
        <v>964171.2</v>
      </c>
      <c r="D20" s="5">
        <f t="shared" si="0"/>
        <v>2283998.11</v>
      </c>
      <c r="E20" s="2">
        <v>1256554.26</v>
      </c>
      <c r="F20" s="2">
        <v>1256554.26</v>
      </c>
      <c r="G20" s="5">
        <f t="shared" si="1"/>
        <v>1027443.8499999999</v>
      </c>
    </row>
    <row r="21" spans="1:7" x14ac:dyDescent="0.2">
      <c r="A21" s="9" t="s">
        <v>25</v>
      </c>
      <c r="B21" s="5">
        <v>2162.16</v>
      </c>
      <c r="C21" s="2">
        <v>0</v>
      </c>
      <c r="D21" s="5">
        <f t="shared" si="0"/>
        <v>2162.16</v>
      </c>
      <c r="E21" s="2">
        <v>0</v>
      </c>
      <c r="F21" s="2">
        <v>0</v>
      </c>
      <c r="G21" s="5">
        <f t="shared" si="1"/>
        <v>2162.16</v>
      </c>
    </row>
    <row r="22" spans="1:7" x14ac:dyDescent="0.2">
      <c r="A22" s="9" t="s">
        <v>26</v>
      </c>
      <c r="B22" s="5">
        <v>4011084.53</v>
      </c>
      <c r="C22" s="2">
        <v>4297707.3</v>
      </c>
      <c r="D22" s="5">
        <f t="shared" si="0"/>
        <v>8308791.8300000001</v>
      </c>
      <c r="E22" s="2">
        <v>6892397.2400000002</v>
      </c>
      <c r="F22" s="2">
        <v>6821666.2400000002</v>
      </c>
      <c r="G22" s="5">
        <f t="shared" si="1"/>
        <v>1416394.5899999999</v>
      </c>
    </row>
    <row r="23" spans="1:7" x14ac:dyDescent="0.2">
      <c r="A23" s="3" t="s">
        <v>27</v>
      </c>
      <c r="B23" s="6">
        <f>SUM(B24:B32)</f>
        <v>34811624.100000001</v>
      </c>
      <c r="C23" s="6">
        <f>SUM(C24:C32)</f>
        <v>62575478.609999999</v>
      </c>
      <c r="D23" s="6">
        <f t="shared" si="0"/>
        <v>97387102.710000008</v>
      </c>
      <c r="E23" s="6">
        <f>SUM(E24:E32)</f>
        <v>53707992.780000001</v>
      </c>
      <c r="F23" s="6">
        <f>SUM(F24:F32)</f>
        <v>50521971.009999998</v>
      </c>
      <c r="G23" s="6">
        <f t="shared" si="1"/>
        <v>43679109.930000007</v>
      </c>
    </row>
    <row r="24" spans="1:7" x14ac:dyDescent="0.2">
      <c r="A24" s="9" t="s">
        <v>28</v>
      </c>
      <c r="B24" s="5">
        <v>2521775.35</v>
      </c>
      <c r="C24" s="2">
        <v>882887.91</v>
      </c>
      <c r="D24" s="5">
        <f t="shared" si="0"/>
        <v>3404663.2600000002</v>
      </c>
      <c r="E24" s="2">
        <v>2016843.11</v>
      </c>
      <c r="F24" s="2">
        <v>1998200.99</v>
      </c>
      <c r="G24" s="5">
        <f t="shared" si="1"/>
        <v>1387820.1500000001</v>
      </c>
    </row>
    <row r="25" spans="1:7" x14ac:dyDescent="0.2">
      <c r="A25" s="9" t="s">
        <v>29</v>
      </c>
      <c r="B25" s="5">
        <v>2717237.18</v>
      </c>
      <c r="C25" s="2">
        <v>23194146.34</v>
      </c>
      <c r="D25" s="5">
        <f t="shared" si="0"/>
        <v>25911383.52</v>
      </c>
      <c r="E25" s="2">
        <v>11494204.35</v>
      </c>
      <c r="F25" s="2">
        <v>10769687.35</v>
      </c>
      <c r="G25" s="5">
        <f t="shared" si="1"/>
        <v>14417179.17</v>
      </c>
    </row>
    <row r="26" spans="1:7" x14ac:dyDescent="0.2">
      <c r="A26" s="9" t="s">
        <v>30</v>
      </c>
      <c r="B26" s="5">
        <v>1097601.47</v>
      </c>
      <c r="C26" s="2">
        <v>7923493.4299999997</v>
      </c>
      <c r="D26" s="5">
        <f t="shared" si="0"/>
        <v>9021094.9000000004</v>
      </c>
      <c r="E26" s="2">
        <v>3060763.88</v>
      </c>
      <c r="F26" s="2">
        <v>3004725.23</v>
      </c>
      <c r="G26" s="5">
        <f t="shared" si="1"/>
        <v>5960331.0200000005</v>
      </c>
    </row>
    <row r="27" spans="1:7" x14ac:dyDescent="0.2">
      <c r="A27" s="9" t="s">
        <v>31</v>
      </c>
      <c r="B27" s="5">
        <v>1827894.45</v>
      </c>
      <c r="C27" s="2">
        <v>520107.16</v>
      </c>
      <c r="D27" s="5">
        <f t="shared" si="0"/>
        <v>2348001.61</v>
      </c>
      <c r="E27" s="2">
        <v>576900.01</v>
      </c>
      <c r="F27" s="2">
        <v>556542.01</v>
      </c>
      <c r="G27" s="5">
        <f t="shared" si="1"/>
        <v>1771101.5999999999</v>
      </c>
    </row>
    <row r="28" spans="1:7" x14ac:dyDescent="0.2">
      <c r="A28" s="9" t="s">
        <v>32</v>
      </c>
      <c r="B28" s="5">
        <v>7290547.5199999996</v>
      </c>
      <c r="C28" s="2">
        <v>10045464.810000001</v>
      </c>
      <c r="D28" s="5">
        <f t="shared" si="0"/>
        <v>17336012.329999998</v>
      </c>
      <c r="E28" s="2">
        <v>7473911.1600000001</v>
      </c>
      <c r="F28" s="2">
        <v>7261808.7599999998</v>
      </c>
      <c r="G28" s="5">
        <f t="shared" si="1"/>
        <v>9862101.1699999981</v>
      </c>
    </row>
    <row r="29" spans="1:7" x14ac:dyDescent="0.2">
      <c r="A29" s="9" t="s">
        <v>33</v>
      </c>
      <c r="B29" s="5">
        <v>2072258.51</v>
      </c>
      <c r="C29" s="2">
        <v>2652498.7000000002</v>
      </c>
      <c r="D29" s="5">
        <f t="shared" si="0"/>
        <v>4724757.21</v>
      </c>
      <c r="E29" s="2">
        <v>2290886.2999999998</v>
      </c>
      <c r="F29" s="2">
        <v>2238686.2999999998</v>
      </c>
      <c r="G29" s="5">
        <f t="shared" si="1"/>
        <v>2433870.91</v>
      </c>
    </row>
    <row r="30" spans="1:7" x14ac:dyDescent="0.2">
      <c r="A30" s="9" t="s">
        <v>34</v>
      </c>
      <c r="B30" s="5">
        <v>560327.47</v>
      </c>
      <c r="C30" s="2">
        <v>41308.86</v>
      </c>
      <c r="D30" s="5">
        <f t="shared" si="0"/>
        <v>601636.32999999996</v>
      </c>
      <c r="E30" s="2">
        <v>166722.21</v>
      </c>
      <c r="F30" s="2">
        <v>166722.21</v>
      </c>
      <c r="G30" s="5">
        <f t="shared" si="1"/>
        <v>434914.12</v>
      </c>
    </row>
    <row r="31" spans="1:7" x14ac:dyDescent="0.2">
      <c r="A31" s="9" t="s">
        <v>35</v>
      </c>
      <c r="B31" s="5">
        <v>10041673.33</v>
      </c>
      <c r="C31" s="2">
        <v>14336623</v>
      </c>
      <c r="D31" s="5">
        <f t="shared" si="0"/>
        <v>24378296.329999998</v>
      </c>
      <c r="E31" s="2">
        <v>20276205.640000001</v>
      </c>
      <c r="F31" s="2">
        <v>18174042.039999999</v>
      </c>
      <c r="G31" s="5">
        <f t="shared" si="1"/>
        <v>4102090.6899999976</v>
      </c>
    </row>
    <row r="32" spans="1:7" x14ac:dyDescent="0.2">
      <c r="A32" s="9" t="s">
        <v>36</v>
      </c>
      <c r="B32" s="5">
        <v>6682308.8200000003</v>
      </c>
      <c r="C32" s="2">
        <v>2978948.4</v>
      </c>
      <c r="D32" s="5">
        <f t="shared" si="0"/>
        <v>9661257.2200000007</v>
      </c>
      <c r="E32" s="2">
        <v>6351556.1200000001</v>
      </c>
      <c r="F32" s="2">
        <v>6351556.1200000001</v>
      </c>
      <c r="G32" s="5">
        <f t="shared" si="1"/>
        <v>3309701.1000000006</v>
      </c>
    </row>
    <row r="33" spans="1:7" x14ac:dyDescent="0.2">
      <c r="A33" s="3" t="s">
        <v>81</v>
      </c>
      <c r="B33" s="6">
        <f>SUM(B34:B42)</f>
        <v>41783634.5</v>
      </c>
      <c r="C33" s="6">
        <f>SUM(C34:C42)</f>
        <v>35028849.399999999</v>
      </c>
      <c r="D33" s="6">
        <f t="shared" si="0"/>
        <v>76812483.900000006</v>
      </c>
      <c r="E33" s="6">
        <f>SUM(E34:E42)</f>
        <v>36453168.990000002</v>
      </c>
      <c r="F33" s="6">
        <f>SUM(F34:F42)</f>
        <v>36178756.710000001</v>
      </c>
      <c r="G33" s="6">
        <f t="shared" si="1"/>
        <v>40359314.910000004</v>
      </c>
    </row>
    <row r="34" spans="1:7" x14ac:dyDescent="0.2">
      <c r="A34" s="9" t="s">
        <v>37</v>
      </c>
      <c r="B34" s="5">
        <v>0</v>
      </c>
      <c r="C34" s="2">
        <v>0</v>
      </c>
      <c r="D34" s="5">
        <f t="shared" si="0"/>
        <v>0</v>
      </c>
      <c r="E34" s="2">
        <v>0</v>
      </c>
      <c r="F34" s="2">
        <v>0</v>
      </c>
      <c r="G34" s="5">
        <f t="shared" si="1"/>
        <v>0</v>
      </c>
    </row>
    <row r="35" spans="1:7" x14ac:dyDescent="0.2">
      <c r="A35" s="9" t="s">
        <v>38</v>
      </c>
      <c r="B35" s="5">
        <v>0</v>
      </c>
      <c r="C35" s="2">
        <v>1069538.28</v>
      </c>
      <c r="D35" s="5">
        <f t="shared" si="0"/>
        <v>1069538.28</v>
      </c>
      <c r="E35" s="2">
        <v>921000</v>
      </c>
      <c r="F35" s="2">
        <v>739000</v>
      </c>
      <c r="G35" s="5">
        <f t="shared" si="1"/>
        <v>148538.28000000003</v>
      </c>
    </row>
    <row r="36" spans="1:7" x14ac:dyDescent="0.2">
      <c r="A36" s="9" t="s">
        <v>39</v>
      </c>
      <c r="B36" s="5">
        <v>23582757.32</v>
      </c>
      <c r="C36" s="2">
        <v>-1069538.28</v>
      </c>
      <c r="D36" s="5">
        <f t="shared" si="0"/>
        <v>22513219.039999999</v>
      </c>
      <c r="E36" s="2">
        <v>17032400.82</v>
      </c>
      <c r="F36" s="2">
        <v>17032400.82</v>
      </c>
      <c r="G36" s="5">
        <f t="shared" si="1"/>
        <v>5480818.2199999988</v>
      </c>
    </row>
    <row r="37" spans="1:7" x14ac:dyDescent="0.2">
      <c r="A37" s="9" t="s">
        <v>40</v>
      </c>
      <c r="B37" s="5">
        <v>18200877.18</v>
      </c>
      <c r="C37" s="2">
        <v>35028849.399999999</v>
      </c>
      <c r="D37" s="5">
        <f t="shared" si="0"/>
        <v>53229726.579999998</v>
      </c>
      <c r="E37" s="2">
        <v>18499768.170000002</v>
      </c>
      <c r="F37" s="2">
        <v>18407355.890000001</v>
      </c>
      <c r="G37" s="5">
        <f t="shared" si="1"/>
        <v>34729958.409999996</v>
      </c>
    </row>
    <row r="38" spans="1:7" x14ac:dyDescent="0.2">
      <c r="A38" s="9" t="s">
        <v>41</v>
      </c>
      <c r="B38" s="5">
        <v>0</v>
      </c>
      <c r="C38" s="2">
        <v>0</v>
      </c>
      <c r="D38" s="5">
        <f t="shared" si="0"/>
        <v>0</v>
      </c>
      <c r="E38" s="2">
        <v>0</v>
      </c>
      <c r="F38" s="2">
        <v>0</v>
      </c>
      <c r="G38" s="5">
        <f t="shared" si="1"/>
        <v>0</v>
      </c>
    </row>
    <row r="39" spans="1:7" x14ac:dyDescent="0.2">
      <c r="A39" s="9" t="s">
        <v>42</v>
      </c>
      <c r="B39" s="5">
        <v>0</v>
      </c>
      <c r="C39" s="2">
        <v>0</v>
      </c>
      <c r="D39" s="5">
        <f t="shared" si="0"/>
        <v>0</v>
      </c>
      <c r="E39" s="2">
        <v>0</v>
      </c>
      <c r="F39" s="2">
        <v>0</v>
      </c>
      <c r="G39" s="5">
        <f t="shared" si="1"/>
        <v>0</v>
      </c>
    </row>
    <row r="40" spans="1:7" x14ac:dyDescent="0.2">
      <c r="A40" s="9" t="s">
        <v>43</v>
      </c>
      <c r="B40" s="5">
        <v>0</v>
      </c>
      <c r="C40" s="2">
        <v>0</v>
      </c>
      <c r="D40" s="5">
        <f t="shared" si="0"/>
        <v>0</v>
      </c>
      <c r="E40" s="2">
        <v>0</v>
      </c>
      <c r="F40" s="2">
        <v>0</v>
      </c>
      <c r="G40" s="5">
        <f t="shared" si="1"/>
        <v>0</v>
      </c>
    </row>
    <row r="41" spans="1:7" x14ac:dyDescent="0.2">
      <c r="A41" s="9" t="s">
        <v>44</v>
      </c>
      <c r="B41" s="5">
        <v>0</v>
      </c>
      <c r="C41" s="2">
        <v>0</v>
      </c>
      <c r="D41" s="5">
        <f t="shared" si="0"/>
        <v>0</v>
      </c>
      <c r="E41" s="2">
        <v>0</v>
      </c>
      <c r="F41" s="2">
        <v>0</v>
      </c>
      <c r="G41" s="5">
        <f t="shared" si="1"/>
        <v>0</v>
      </c>
    </row>
    <row r="42" spans="1:7" x14ac:dyDescent="0.2">
      <c r="A42" s="9" t="s">
        <v>45</v>
      </c>
      <c r="B42" s="5">
        <v>0</v>
      </c>
      <c r="C42" s="2">
        <v>0</v>
      </c>
      <c r="D42" s="5">
        <f t="shared" si="0"/>
        <v>0</v>
      </c>
      <c r="E42" s="2">
        <v>0</v>
      </c>
      <c r="F42" s="2">
        <v>0</v>
      </c>
      <c r="G42" s="5">
        <f t="shared" si="1"/>
        <v>0</v>
      </c>
    </row>
    <row r="43" spans="1:7" x14ac:dyDescent="0.2">
      <c r="A43" s="3" t="s">
        <v>82</v>
      </c>
      <c r="B43" s="6">
        <f>SUM(B44:B52)</f>
        <v>1934463.68</v>
      </c>
      <c r="C43" s="6">
        <f>SUM(C44:C52)</f>
        <v>11469131.75</v>
      </c>
      <c r="D43" s="6">
        <f t="shared" si="0"/>
        <v>13403595.43</v>
      </c>
      <c r="E43" s="6">
        <f>SUM(E44:E52)</f>
        <v>8969270.4000000004</v>
      </c>
      <c r="F43" s="6">
        <f>SUM(F44:F52)</f>
        <v>8924610.4000000004</v>
      </c>
      <c r="G43" s="6">
        <f t="shared" si="1"/>
        <v>4434325.0299999993</v>
      </c>
    </row>
    <row r="44" spans="1:7" x14ac:dyDescent="0.2">
      <c r="A44" s="9" t="s">
        <v>46</v>
      </c>
      <c r="B44" s="5">
        <v>1065563.3999999999</v>
      </c>
      <c r="C44" s="2">
        <v>3879635.52</v>
      </c>
      <c r="D44" s="5">
        <f t="shared" si="0"/>
        <v>4945198.92</v>
      </c>
      <c r="E44" s="2">
        <v>2961433.46</v>
      </c>
      <c r="F44" s="2">
        <v>2916773.46</v>
      </c>
      <c r="G44" s="5">
        <f t="shared" si="1"/>
        <v>1983765.46</v>
      </c>
    </row>
    <row r="45" spans="1:7" x14ac:dyDescent="0.2">
      <c r="A45" s="9" t="s">
        <v>47</v>
      </c>
      <c r="B45" s="5">
        <v>109086.41</v>
      </c>
      <c r="C45" s="2">
        <v>1052080.82</v>
      </c>
      <c r="D45" s="5">
        <f t="shared" si="0"/>
        <v>1161167.23</v>
      </c>
      <c r="E45" s="2">
        <v>521213</v>
      </c>
      <c r="F45" s="2">
        <v>521213</v>
      </c>
      <c r="G45" s="5">
        <f t="shared" si="1"/>
        <v>639954.23</v>
      </c>
    </row>
    <row r="46" spans="1:7" x14ac:dyDescent="0.2">
      <c r="A46" s="9" t="s">
        <v>48</v>
      </c>
      <c r="B46" s="5">
        <v>0</v>
      </c>
      <c r="C46" s="2">
        <v>603378</v>
      </c>
      <c r="D46" s="5">
        <f t="shared" si="0"/>
        <v>603378</v>
      </c>
      <c r="E46" s="2">
        <v>38407.599999999999</v>
      </c>
      <c r="F46" s="2">
        <v>38407.599999999999</v>
      </c>
      <c r="G46" s="5">
        <f t="shared" si="1"/>
        <v>564970.4</v>
      </c>
    </row>
    <row r="47" spans="1:7" x14ac:dyDescent="0.2">
      <c r="A47" s="9" t="s">
        <v>49</v>
      </c>
      <c r="B47" s="5">
        <v>0</v>
      </c>
      <c r="C47" s="2">
        <v>4841500</v>
      </c>
      <c r="D47" s="5">
        <f t="shared" si="0"/>
        <v>4841500</v>
      </c>
      <c r="E47" s="2">
        <v>4400000</v>
      </c>
      <c r="F47" s="2">
        <v>4400000</v>
      </c>
      <c r="G47" s="5">
        <f t="shared" si="1"/>
        <v>441500</v>
      </c>
    </row>
    <row r="48" spans="1:7" x14ac:dyDescent="0.2">
      <c r="A48" s="9" t="s">
        <v>50</v>
      </c>
      <c r="B48" s="5">
        <v>0</v>
      </c>
      <c r="C48" s="2">
        <v>0</v>
      </c>
      <c r="D48" s="5">
        <f t="shared" si="0"/>
        <v>0</v>
      </c>
      <c r="E48" s="2">
        <v>0</v>
      </c>
      <c r="F48" s="2">
        <v>0</v>
      </c>
      <c r="G48" s="5">
        <f t="shared" si="1"/>
        <v>0</v>
      </c>
    </row>
    <row r="49" spans="1:7" x14ac:dyDescent="0.2">
      <c r="A49" s="9" t="s">
        <v>51</v>
      </c>
      <c r="B49" s="5">
        <v>744603.07</v>
      </c>
      <c r="C49" s="2">
        <v>843637.41</v>
      </c>
      <c r="D49" s="5">
        <f t="shared" si="0"/>
        <v>1588240.48</v>
      </c>
      <c r="E49" s="2">
        <v>1048216.34</v>
      </c>
      <c r="F49" s="2">
        <v>1048216.34</v>
      </c>
      <c r="G49" s="5">
        <f t="shared" si="1"/>
        <v>540024.14</v>
      </c>
    </row>
    <row r="50" spans="1:7" x14ac:dyDescent="0.2">
      <c r="A50" s="9" t="s">
        <v>52</v>
      </c>
      <c r="B50" s="5">
        <v>0</v>
      </c>
      <c r="C50" s="2">
        <v>0</v>
      </c>
      <c r="D50" s="5">
        <f t="shared" si="0"/>
        <v>0</v>
      </c>
      <c r="E50" s="2">
        <v>0</v>
      </c>
      <c r="F50" s="2">
        <v>0</v>
      </c>
      <c r="G50" s="5">
        <f t="shared" si="1"/>
        <v>0</v>
      </c>
    </row>
    <row r="51" spans="1:7" x14ac:dyDescent="0.2">
      <c r="A51" s="9" t="s">
        <v>53</v>
      </c>
      <c r="B51" s="5">
        <v>0</v>
      </c>
      <c r="C51" s="2">
        <v>250000</v>
      </c>
      <c r="D51" s="5">
        <f t="shared" si="0"/>
        <v>250000</v>
      </c>
      <c r="E51" s="2">
        <v>0</v>
      </c>
      <c r="F51" s="2">
        <v>0</v>
      </c>
      <c r="G51" s="5">
        <f t="shared" si="1"/>
        <v>250000</v>
      </c>
    </row>
    <row r="52" spans="1:7" x14ac:dyDescent="0.2">
      <c r="A52" s="9" t="s">
        <v>54</v>
      </c>
      <c r="B52" s="5">
        <v>15210.8</v>
      </c>
      <c r="C52" s="2">
        <v>-1100</v>
      </c>
      <c r="D52" s="5">
        <f t="shared" si="0"/>
        <v>14110.8</v>
      </c>
      <c r="E52" s="2">
        <v>0</v>
      </c>
      <c r="F52" s="2">
        <v>0</v>
      </c>
      <c r="G52" s="5">
        <f t="shared" si="1"/>
        <v>14110.8</v>
      </c>
    </row>
    <row r="53" spans="1:7" x14ac:dyDescent="0.2">
      <c r="A53" s="3" t="s">
        <v>55</v>
      </c>
      <c r="B53" s="6">
        <f>SUM(B54:B56)</f>
        <v>21234806.219999999</v>
      </c>
      <c r="C53" s="6">
        <f>SUM(C54:C56)</f>
        <v>395267748.25999999</v>
      </c>
      <c r="D53" s="6">
        <f t="shared" si="0"/>
        <v>416502554.48000002</v>
      </c>
      <c r="E53" s="6">
        <f>SUM(E54:E56)</f>
        <v>144339788.06999999</v>
      </c>
      <c r="F53" s="6">
        <f>SUM(F54:F56)</f>
        <v>141951237.35999998</v>
      </c>
      <c r="G53" s="6">
        <f t="shared" si="1"/>
        <v>272162766.41000003</v>
      </c>
    </row>
    <row r="54" spans="1:7" x14ac:dyDescent="0.2">
      <c r="A54" s="9" t="s">
        <v>56</v>
      </c>
      <c r="B54" s="5">
        <v>21234806.219999999</v>
      </c>
      <c r="C54" s="2">
        <v>391567748.25999999</v>
      </c>
      <c r="D54" s="5">
        <f t="shared" si="0"/>
        <v>412802554.48000002</v>
      </c>
      <c r="E54" s="2">
        <v>144143380.84</v>
      </c>
      <c r="F54" s="2">
        <v>141754830.13</v>
      </c>
      <c r="G54" s="5">
        <f t="shared" si="1"/>
        <v>268659173.63999999</v>
      </c>
    </row>
    <row r="55" spans="1:7" x14ac:dyDescent="0.2">
      <c r="A55" s="9" t="s">
        <v>57</v>
      </c>
      <c r="B55" s="5">
        <v>0</v>
      </c>
      <c r="C55" s="2">
        <v>0</v>
      </c>
      <c r="D55" s="5">
        <f t="shared" si="0"/>
        <v>0</v>
      </c>
      <c r="E55" s="2">
        <v>0</v>
      </c>
      <c r="F55" s="2">
        <v>0</v>
      </c>
      <c r="G55" s="5">
        <f t="shared" si="1"/>
        <v>0</v>
      </c>
    </row>
    <row r="56" spans="1:7" x14ac:dyDescent="0.2">
      <c r="A56" s="9" t="s">
        <v>58</v>
      </c>
      <c r="B56" s="5">
        <v>0</v>
      </c>
      <c r="C56" s="2">
        <v>3700000</v>
      </c>
      <c r="D56" s="5">
        <f t="shared" si="0"/>
        <v>3700000</v>
      </c>
      <c r="E56" s="2">
        <v>196407.23</v>
      </c>
      <c r="F56" s="2">
        <v>196407.23</v>
      </c>
      <c r="G56" s="5">
        <f t="shared" si="1"/>
        <v>3503592.77</v>
      </c>
    </row>
    <row r="57" spans="1:7" x14ac:dyDescent="0.2">
      <c r="A57" s="3" t="s">
        <v>78</v>
      </c>
      <c r="B57" s="6">
        <f>SUM(B58:B64)</f>
        <v>55198319.200000003</v>
      </c>
      <c r="C57" s="6">
        <f>SUM(C58:C64)</f>
        <v>-42262567.990000002</v>
      </c>
      <c r="D57" s="6">
        <f t="shared" si="0"/>
        <v>12935751.210000001</v>
      </c>
      <c r="E57" s="6">
        <f>SUM(E58:E64)</f>
        <v>0</v>
      </c>
      <c r="F57" s="6">
        <f>SUM(F58:F64)</f>
        <v>0</v>
      </c>
      <c r="G57" s="6">
        <f t="shared" si="1"/>
        <v>12935751.210000001</v>
      </c>
    </row>
    <row r="58" spans="1:7" x14ac:dyDescent="0.2">
      <c r="A58" s="9" t="s">
        <v>59</v>
      </c>
      <c r="B58" s="5">
        <v>0</v>
      </c>
      <c r="C58" s="2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</row>
    <row r="59" spans="1:7" x14ac:dyDescent="0.2">
      <c r="A59" s="9" t="s">
        <v>60</v>
      </c>
      <c r="B59" s="5">
        <v>0</v>
      </c>
      <c r="C59" s="2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</row>
    <row r="60" spans="1:7" x14ac:dyDescent="0.2">
      <c r="A60" s="9" t="s">
        <v>61</v>
      </c>
      <c r="B60" s="5">
        <v>0</v>
      </c>
      <c r="C60" s="2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</row>
    <row r="61" spans="1:7" x14ac:dyDescent="0.2">
      <c r="A61" s="9" t="s">
        <v>62</v>
      </c>
      <c r="B61" s="5">
        <v>0</v>
      </c>
      <c r="C61" s="2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</row>
    <row r="62" spans="1:7" x14ac:dyDescent="0.2">
      <c r="A62" s="9" t="s">
        <v>63</v>
      </c>
      <c r="B62" s="5">
        <v>0</v>
      </c>
      <c r="C62" s="2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</row>
    <row r="63" spans="1:7" x14ac:dyDescent="0.2">
      <c r="A63" s="9" t="s">
        <v>64</v>
      </c>
      <c r="B63" s="5">
        <v>0</v>
      </c>
      <c r="C63" s="2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</row>
    <row r="64" spans="1:7" x14ac:dyDescent="0.2">
      <c r="A64" s="9" t="s">
        <v>65</v>
      </c>
      <c r="B64" s="5">
        <v>55198319.200000003</v>
      </c>
      <c r="C64" s="2">
        <v>-42262567.990000002</v>
      </c>
      <c r="D64" s="5">
        <f t="shared" si="0"/>
        <v>12935751.210000001</v>
      </c>
      <c r="E64" s="5">
        <v>0</v>
      </c>
      <c r="F64" s="5">
        <v>0</v>
      </c>
      <c r="G64" s="5">
        <f t="shared" si="1"/>
        <v>12935751.210000001</v>
      </c>
    </row>
    <row r="65" spans="1:7" x14ac:dyDescent="0.2">
      <c r="A65" s="3" t="s">
        <v>79</v>
      </c>
      <c r="B65" s="6">
        <f>SUM(B66:B68)</f>
        <v>13621102.68</v>
      </c>
      <c r="C65" s="6">
        <f>SUM(C66:C68)</f>
        <v>237128772.41</v>
      </c>
      <c r="D65" s="6">
        <f t="shared" si="0"/>
        <v>250749875.09</v>
      </c>
      <c r="E65" s="6">
        <f>SUM(E66:E68)</f>
        <v>96443030.489999995</v>
      </c>
      <c r="F65" s="6">
        <f>SUM(F66:F68)</f>
        <v>94531512.349999994</v>
      </c>
      <c r="G65" s="6">
        <f t="shared" si="1"/>
        <v>154306844.60000002</v>
      </c>
    </row>
    <row r="66" spans="1:7" x14ac:dyDescent="0.2">
      <c r="A66" s="9" t="s">
        <v>66</v>
      </c>
      <c r="B66" s="5">
        <v>0</v>
      </c>
      <c r="C66" s="2">
        <v>0</v>
      </c>
      <c r="D66" s="5">
        <f t="shared" si="0"/>
        <v>0</v>
      </c>
      <c r="E66" s="2">
        <v>0</v>
      </c>
      <c r="F66" s="2">
        <v>0</v>
      </c>
      <c r="G66" s="5">
        <f t="shared" si="1"/>
        <v>0</v>
      </c>
    </row>
    <row r="67" spans="1:7" x14ac:dyDescent="0.2">
      <c r="A67" s="9" t="s">
        <v>67</v>
      </c>
      <c r="B67" s="5">
        <v>0</v>
      </c>
      <c r="C67" s="2">
        <v>0</v>
      </c>
      <c r="D67" s="5">
        <f t="shared" si="0"/>
        <v>0</v>
      </c>
      <c r="E67" s="2">
        <v>0</v>
      </c>
      <c r="F67" s="2">
        <v>0</v>
      </c>
      <c r="G67" s="5">
        <f t="shared" si="1"/>
        <v>0</v>
      </c>
    </row>
    <row r="68" spans="1:7" x14ac:dyDescent="0.2">
      <c r="A68" s="9" t="s">
        <v>68</v>
      </c>
      <c r="B68" s="5">
        <v>13621102.68</v>
      </c>
      <c r="C68" s="2">
        <v>237128772.41</v>
      </c>
      <c r="D68" s="5">
        <f t="shared" si="0"/>
        <v>250749875.09</v>
      </c>
      <c r="E68" s="2">
        <v>96443030.489999995</v>
      </c>
      <c r="F68" s="2">
        <v>94531512.349999994</v>
      </c>
      <c r="G68" s="5">
        <f t="shared" si="1"/>
        <v>154306844.60000002</v>
      </c>
    </row>
    <row r="69" spans="1:7" x14ac:dyDescent="0.2">
      <c r="A69" s="3" t="s">
        <v>69</v>
      </c>
      <c r="B69" s="6">
        <f>SUM(B70:B76)</f>
        <v>0</v>
      </c>
      <c r="C69" s="6">
        <f>SUM(C70:C76)</f>
        <v>0</v>
      </c>
      <c r="D69" s="6">
        <f t="shared" si="0"/>
        <v>0</v>
      </c>
      <c r="E69" s="20">
        <f>SUM(E70:E76)</f>
        <v>0</v>
      </c>
      <c r="F69" s="20">
        <f>SUM(F70:F76)</f>
        <v>0</v>
      </c>
      <c r="G69" s="6">
        <f t="shared" si="1"/>
        <v>0</v>
      </c>
    </row>
    <row r="70" spans="1:7" x14ac:dyDescent="0.2">
      <c r="A70" s="9" t="s">
        <v>70</v>
      </c>
      <c r="B70" s="5">
        <v>0</v>
      </c>
      <c r="C70" s="5">
        <v>0</v>
      </c>
      <c r="D70" s="5">
        <f t="shared" ref="D70:D76" si="2">B70+C70</f>
        <v>0</v>
      </c>
      <c r="E70" s="2">
        <v>0</v>
      </c>
      <c r="F70" s="2">
        <v>0</v>
      </c>
      <c r="G70" s="5">
        <f t="shared" ref="G70:G76" si="3">D70-E70</f>
        <v>0</v>
      </c>
    </row>
    <row r="71" spans="1:7" x14ac:dyDescent="0.2">
      <c r="A71" s="9" t="s">
        <v>71</v>
      </c>
      <c r="B71" s="5">
        <v>0</v>
      </c>
      <c r="C71" s="5">
        <v>0</v>
      </c>
      <c r="D71" s="5">
        <f t="shared" si="2"/>
        <v>0</v>
      </c>
      <c r="E71" s="2">
        <v>0</v>
      </c>
      <c r="F71" s="2">
        <v>0</v>
      </c>
      <c r="G71" s="5">
        <f t="shared" si="3"/>
        <v>0</v>
      </c>
    </row>
    <row r="72" spans="1:7" x14ac:dyDescent="0.2">
      <c r="A72" s="9" t="s">
        <v>72</v>
      </c>
      <c r="B72" s="5">
        <v>0</v>
      </c>
      <c r="C72" s="5">
        <v>0</v>
      </c>
      <c r="D72" s="5">
        <f t="shared" si="2"/>
        <v>0</v>
      </c>
      <c r="E72" s="2">
        <v>0</v>
      </c>
      <c r="F72" s="2">
        <v>0</v>
      </c>
      <c r="G72" s="5">
        <f t="shared" si="3"/>
        <v>0</v>
      </c>
    </row>
    <row r="73" spans="1:7" x14ac:dyDescent="0.2">
      <c r="A73" s="9" t="s">
        <v>73</v>
      </c>
      <c r="B73" s="5">
        <v>0</v>
      </c>
      <c r="C73" s="5">
        <v>0</v>
      </c>
      <c r="D73" s="5">
        <f t="shared" si="2"/>
        <v>0</v>
      </c>
      <c r="E73" s="2">
        <v>0</v>
      </c>
      <c r="F73" s="2">
        <v>0</v>
      </c>
      <c r="G73" s="5">
        <f t="shared" si="3"/>
        <v>0</v>
      </c>
    </row>
    <row r="74" spans="1:7" x14ac:dyDescent="0.2">
      <c r="A74" s="9" t="s">
        <v>74</v>
      </c>
      <c r="B74" s="5">
        <v>0</v>
      </c>
      <c r="C74" s="5">
        <v>0</v>
      </c>
      <c r="D74" s="5">
        <f t="shared" si="2"/>
        <v>0</v>
      </c>
      <c r="E74" s="2">
        <v>0</v>
      </c>
      <c r="F74" s="2">
        <v>0</v>
      </c>
      <c r="G74" s="5">
        <f t="shared" si="3"/>
        <v>0</v>
      </c>
    </row>
    <row r="75" spans="1:7" x14ac:dyDescent="0.2">
      <c r="A75" s="9" t="s">
        <v>75</v>
      </c>
      <c r="B75" s="5">
        <v>0</v>
      </c>
      <c r="C75" s="5">
        <v>0</v>
      </c>
      <c r="D75" s="5">
        <f t="shared" si="2"/>
        <v>0</v>
      </c>
      <c r="E75" s="2">
        <v>0</v>
      </c>
      <c r="F75" s="2">
        <v>0</v>
      </c>
      <c r="G75" s="5">
        <f t="shared" si="3"/>
        <v>0</v>
      </c>
    </row>
    <row r="76" spans="1:7" x14ac:dyDescent="0.2">
      <c r="A76" s="10" t="s">
        <v>76</v>
      </c>
      <c r="B76" s="7">
        <v>0</v>
      </c>
      <c r="C76" s="7">
        <v>0</v>
      </c>
      <c r="D76" s="7">
        <f t="shared" si="2"/>
        <v>0</v>
      </c>
      <c r="E76" s="21">
        <v>0</v>
      </c>
      <c r="F76" s="21">
        <v>0</v>
      </c>
      <c r="G76" s="7">
        <f t="shared" si="3"/>
        <v>0</v>
      </c>
    </row>
    <row r="77" spans="1:7" x14ac:dyDescent="0.2">
      <c r="A77" s="11" t="s">
        <v>77</v>
      </c>
      <c r="B77" s="8">
        <f t="shared" ref="B77:G77" si="4">SUM(B5+B13+B23+B33+B43+B53+B57+B65+B69)</f>
        <v>380123913.83999991</v>
      </c>
      <c r="C77" s="8">
        <f t="shared" si="4"/>
        <v>737640697.53999996</v>
      </c>
      <c r="D77" s="8">
        <f t="shared" si="4"/>
        <v>1117764611.3799999</v>
      </c>
      <c r="E77" s="8">
        <f t="shared" si="4"/>
        <v>505139753.16000003</v>
      </c>
      <c r="F77" s="8">
        <f t="shared" si="4"/>
        <v>496516406.47000003</v>
      </c>
      <c r="G77" s="8">
        <f t="shared" si="4"/>
        <v>612624858.22000003</v>
      </c>
    </row>
    <row r="79" spans="1:7" x14ac:dyDescent="0.2">
      <c r="A79" s="1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6aa8a68a-ab09-4ac8-a697-fdce915bc567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2024-10-14T21:00:46Z</cp:lastPrinted>
  <dcterms:created xsi:type="dcterms:W3CDTF">2014-02-10T03:37:14Z</dcterms:created>
  <dcterms:modified xsi:type="dcterms:W3CDTF">2024-10-15T16:39:23Z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