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47" i="4" l="1"/>
  <c r="H47" i="4" s="1"/>
  <c r="E46" i="4"/>
  <c r="H46" i="4" s="1"/>
  <c r="E45" i="4"/>
  <c r="H45" i="4" s="1"/>
  <c r="E44" i="4"/>
  <c r="H44" i="4" s="1"/>
  <c r="E43" i="4"/>
  <c r="H43" i="4" s="1"/>
  <c r="H42" i="4"/>
  <c r="E42" i="4"/>
  <c r="H41" i="4"/>
  <c r="E41" i="4"/>
  <c r="E40" i="4"/>
  <c r="H40" i="4" s="1"/>
  <c r="E39" i="4"/>
  <c r="H39" i="4" s="1"/>
  <c r="E38" i="4"/>
  <c r="H38" i="4" s="1"/>
  <c r="H37" i="4"/>
  <c r="E37" i="4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H22" i="4"/>
  <c r="E22" i="4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86" i="4" l="1"/>
  <c r="G86" i="4"/>
  <c r="F86" i="4"/>
  <c r="E86" i="4"/>
  <c r="D86" i="4"/>
  <c r="H84" i="4"/>
  <c r="H82" i="4"/>
  <c r="H80" i="4"/>
  <c r="H78" i="4"/>
  <c r="H76" i="4"/>
  <c r="H74" i="4"/>
  <c r="H72" i="4"/>
  <c r="E84" i="4"/>
  <c r="E82" i="4"/>
  <c r="E80" i="4"/>
  <c r="E78" i="4"/>
  <c r="E76" i="4"/>
  <c r="E74" i="4"/>
  <c r="E72" i="4"/>
  <c r="C86" i="4"/>
  <c r="H64" i="4"/>
  <c r="G64" i="4"/>
  <c r="F64" i="4"/>
  <c r="H62" i="4"/>
  <c r="H61" i="4"/>
  <c r="H60" i="4"/>
  <c r="H59" i="4"/>
  <c r="E64" i="4"/>
  <c r="E62" i="4"/>
  <c r="E61" i="4"/>
  <c r="E60" i="4"/>
  <c r="E59" i="4"/>
  <c r="D64" i="4"/>
  <c r="C6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0" i="4"/>
  <c r="F50" i="4"/>
  <c r="D50" i="4"/>
  <c r="C50" i="4"/>
  <c r="H50" i="4" l="1"/>
  <c r="E50" i="4"/>
  <c r="H40" i="5" l="1"/>
  <c r="H39" i="5"/>
  <c r="H38" i="5"/>
  <c r="H37" i="5"/>
  <c r="H36" i="5" s="1"/>
  <c r="H34" i="5"/>
  <c r="H33" i="5"/>
  <c r="H32" i="5"/>
  <c r="H31" i="5"/>
  <c r="H30" i="5"/>
  <c r="H28" i="5"/>
  <c r="H22" i="5"/>
  <c r="H20" i="5"/>
  <c r="H19" i="5"/>
  <c r="H12" i="5"/>
  <c r="H10" i="5"/>
  <c r="H8" i="5"/>
  <c r="E40" i="5"/>
  <c r="E39" i="5"/>
  <c r="E38" i="5"/>
  <c r="E36" i="5" s="1"/>
  <c r="E37" i="5"/>
  <c r="E34" i="5"/>
  <c r="E33" i="5"/>
  <c r="E32" i="5"/>
  <c r="E31" i="5"/>
  <c r="E30" i="5"/>
  <c r="E29" i="5"/>
  <c r="H29" i="5" s="1"/>
  <c r="E28" i="5"/>
  <c r="E27" i="5"/>
  <c r="H27" i="5" s="1"/>
  <c r="E26" i="5"/>
  <c r="H26" i="5" s="1"/>
  <c r="E23" i="5"/>
  <c r="H23" i="5" s="1"/>
  <c r="E22" i="5"/>
  <c r="E21" i="5"/>
  <c r="H21" i="5" s="1"/>
  <c r="E20" i="5"/>
  <c r="E19" i="5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71" i="6"/>
  <c r="H70" i="6"/>
  <c r="H69" i="6"/>
  <c r="H67" i="6"/>
  <c r="H66" i="6"/>
  <c r="H63" i="6"/>
  <c r="H62" i="6"/>
  <c r="H61" i="6"/>
  <c r="H60" i="6"/>
  <c r="H59" i="6"/>
  <c r="H58" i="6"/>
  <c r="H55" i="6"/>
  <c r="H51" i="6"/>
  <c r="H47" i="6"/>
  <c r="H46" i="6"/>
  <c r="H42" i="6"/>
  <c r="H41" i="6"/>
  <c r="H40" i="6"/>
  <c r="H39" i="6"/>
  <c r="H38" i="6"/>
  <c r="H34" i="6"/>
  <c r="H27" i="6"/>
  <c r="H11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H56" i="6" s="1"/>
  <c r="E55" i="6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D57" i="6"/>
  <c r="D53" i="6"/>
  <c r="D43" i="6"/>
  <c r="D33" i="6"/>
  <c r="D23" i="6"/>
  <c r="D13" i="6"/>
  <c r="D5" i="6"/>
  <c r="C69" i="6"/>
  <c r="C65" i="6"/>
  <c r="C57" i="6"/>
  <c r="E57" i="6" s="1"/>
  <c r="C53" i="6"/>
  <c r="C43" i="6"/>
  <c r="C33" i="6"/>
  <c r="C23" i="6"/>
  <c r="C13" i="6"/>
  <c r="C5" i="6"/>
  <c r="H25" i="5" l="1"/>
  <c r="C42" i="5"/>
  <c r="H16" i="5"/>
  <c r="G42" i="5"/>
  <c r="F42" i="5"/>
  <c r="E6" i="5"/>
  <c r="D42" i="5"/>
  <c r="H6" i="5"/>
  <c r="E16" i="8"/>
  <c r="H6" i="8"/>
  <c r="H16" i="8" s="1"/>
  <c r="H65" i="6"/>
  <c r="H57" i="6"/>
  <c r="E53" i="6"/>
  <c r="H53" i="6"/>
  <c r="E43" i="6"/>
  <c r="H43" i="6" s="1"/>
  <c r="E33" i="6"/>
  <c r="H33" i="6" s="1"/>
  <c r="E23" i="6"/>
  <c r="H23" i="6" s="1"/>
  <c r="C77" i="6"/>
  <c r="F77" i="6"/>
  <c r="G77" i="6"/>
  <c r="E13" i="6"/>
  <c r="H13" i="6" s="1"/>
  <c r="D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<sst xmlns="http://schemas.openxmlformats.org/spreadsheetml/2006/main" count="237" uniqueCount="176">
  <si>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</si>
  <si>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</si>
  <si>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</si>
  <si>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</si>
  <si>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</si>
  <si>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</si>
  <si>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</si>
  <si>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</si>
  <si>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</si>
  <si>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</si>
  <si>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</si>
  <si>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</si>
  <si>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</si>
  <si>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</si>
  <si>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</si>
  <si>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</si>
  <si>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</si>
  <si>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</si>
  <si>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</si>
  <si>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</si>
  <si>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</si>
  <si>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</si>
  <si>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</si>
  <si>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</si>
  <si>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</si>
  <si>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</si>
  <si>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</si>
  <si>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</si>
  <si>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</si>
  <si>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</si>
  <si>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</si>
  <si>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</si>
  <si>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</si>
  <si>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</si>
  <si>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</si>
  <si>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</si>
  <si>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</si>
  <si>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</si>
  <si>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</si>
  <si>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</si>
  <si>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</si>
  <si>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</si>
  <si>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</si>
  <si>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</si>
  <si>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</si>
  <si>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</si>
  <si>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</si>
  <si>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</si>
  <si>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</si>
  <si>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</si>
  <si>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</si>
  <si>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</si>
  <si>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</si>
  <si>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</si>
  <si>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</si>
  <si>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</si>
  <si>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</si>
  <si>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</si>
  <si>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</si>
  <si>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</si>
  <si>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</si>
  <si>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</si>
  <si>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</si>
  <si>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</si>
  <si>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</si>
  <si>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</si>
  <si>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</si>
  <si>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</si>
  <si>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</si>
  <si>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</si>
  <si>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</si>
  <si>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</si>
  <si>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</si>
  <si>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</si>
  <si>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</si>
  <si>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</si>
  <si>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</si>
  <si>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</si>
  <si>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</si>
  <si>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</si>
  <si>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</si>
  <si>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</si>
  <si>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</si>
  <si>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</si>
  <si>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</si>
  <si>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</si>
  <si>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</si>
  <si>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</si>
  <si>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</si>
  <si>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</si>
  <si>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</si>
  <si>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</si>
  <si>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</si>
  <si>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</si>
  <si>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</si>
  <si>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</si>
  <si>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</si>
  <si>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</si>
  <si>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</si>
  <si>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</si>
  <si>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</si>
  <si>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</si>
  <si>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</si>
  <si>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</si>
  <si>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</si>
  <si>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</si>
  <si>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</si>
  <si>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</si>
  <si>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</si>
  <si>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</si>
  <si>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</si>
  <si>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</si>
  <si>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</si>
  <si>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</si>
  <si>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</si>
  <si>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</si>
  <si>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</si>
  <si>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</si>
  <si>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</si>
  <si>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</si>
  <si>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</si>
  <si>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</si>
  <si>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</si>
  <si>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</si>
  <si>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</si>
  <si>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</si>
  <si>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</si>
  <si>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</si>
  <si>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Apaseo el Grande, Guanajuato
Estado Analítico del Ejercicio del Presupuesto de Egresos
Clasificación por Objeto del Gasto(Capítulo y Concepto)
Del 1 de Enero AL 30 DE SEPTIEMBRE DEL 2022</t>
  </si>
  <si>
    <t>Municipio de Apaseo el Grande, Guanajuato
Estado Analítico del Ejercicio del Presupuesto de Egresos
Clasificación Ecónomica (Por Tipo de Gasto)
Del 1 de Enero AL 30 DE SEPTIEMBRE DEL 2022</t>
  </si>
  <si>
    <t>REGIDURIA</t>
  </si>
  <si>
    <t>COMITÉ ADQUISICIONES</t>
  </si>
  <si>
    <t>ALEJANDRO APASEO CERVANTES</t>
  </si>
  <si>
    <t>SUSANA MIRANDA HERNANDEZ</t>
  </si>
  <si>
    <t>MIGUEL HERNANDEZ ALVAREZ</t>
  </si>
  <si>
    <t>FERNANDO IBARRA JIMENEZ</t>
  </si>
  <si>
    <t>JUANA ACOSTA TRUJILLO</t>
  </si>
  <si>
    <t>ERNESTO VEGA ARIAS</t>
  </si>
  <si>
    <t>LUZ ITZEL MENDO GONZALEZ</t>
  </si>
  <si>
    <t>PALOMA SIMENTAL ROCHA</t>
  </si>
  <si>
    <t>SINDICATURA</t>
  </si>
  <si>
    <t>H. AYUNTAMIENTO</t>
  </si>
  <si>
    <t>SECRETARIA DEL H. AYUNTAMIENTO</t>
  </si>
  <si>
    <t>COMUNICACIÓN SOCIAL</t>
  </si>
  <si>
    <t>ACCESO A INFORMACION</t>
  </si>
  <si>
    <t>INSTITUTO DE LA MUJER</t>
  </si>
  <si>
    <t>INSTITUTO DE LA JUVENTUD</t>
  </si>
  <si>
    <t>TESORERIA MUNICIPAL</t>
  </si>
  <si>
    <t>CATASTRO</t>
  </si>
  <si>
    <t>FISCALIZACION</t>
  </si>
  <si>
    <t>JUZGADO MUNICIPAL</t>
  </si>
  <si>
    <t>CONTRALORIA MUNICIPAL</t>
  </si>
  <si>
    <t>OFICILIA MAYOR</t>
  </si>
  <si>
    <t>DESARROLLO ECONOMICO</t>
  </si>
  <si>
    <t>SEGURIDAD PUBLICA</t>
  </si>
  <si>
    <t>PROTECCION CIVIL</t>
  </si>
  <si>
    <t>CASA DE LA CULTURA</t>
  </si>
  <si>
    <t>BIBLIOTECAS MPLES.</t>
  </si>
  <si>
    <t>EDUCACION</t>
  </si>
  <si>
    <t>DESARROLLO URBANO</t>
  </si>
  <si>
    <t>DESARROLLO SOCIAL</t>
  </si>
  <si>
    <t>DESAR RURAL-AGROPECUARIO</t>
  </si>
  <si>
    <t>DIRECCION DE ECOLOGIA</t>
  </si>
  <si>
    <t>SERVICIOS MUNICIPALES</t>
  </si>
  <si>
    <t>LIMPIA</t>
  </si>
  <si>
    <t>PARQUES Y JARDINES</t>
  </si>
  <si>
    <t>RASTRO MUNICIPAL</t>
  </si>
  <si>
    <t>PANTEONES</t>
  </si>
  <si>
    <t>ALUMBRADO PUBLICO</t>
  </si>
  <si>
    <t>OBRAS PUBLICAS</t>
  </si>
  <si>
    <t>INSTITUTO MUNICIPAL DE PLANEACION</t>
  </si>
  <si>
    <t>Municipio de Apaseo el Grande, Guanajuato
Estado Analítico del Ejercicio del Presupuesto de Egresos
Clasificación Administrativa
Del 1 de Enero AL 30 DE SEPTIEMBRE DEL 2022</t>
  </si>
  <si>
    <t>Gobierno (Federal/Estatal/Municipal) de Municipio de Apaseo el Grande, Guanajuato
Estado Analítico del Ejercicio del Presupuesto de Egresos
Clasificación Administrativa
Del 1 de Enero AL 30 DE SEPTIEMBRE DEL 2022</t>
  </si>
  <si>
    <t>Sector Paraestatal del Gobierno (Federal/Estatal/Municipal) de Municipio de Apaseo el Grande, Guanajuato
Estado Analítico del Ejercicio del Presupuesto de Egresos
Clasificación Administrativa
Del 1 de Enero AL 30 DE SEPTIEMBRE DEL 2022</t>
  </si>
  <si>
    <t>Municipio de Apaseo el Grande, Guanajuato
Estado Análitico del Ejercicio del Presupuesto de Egresos
Clasificación Funcional (Finalidad y Función)
Del 1 de Enero AL 30 DE SEPTIEMBRE DEL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</si>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</sst>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0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742950</xdr:colOff>
      <xdr:row>0</xdr:row>
      <xdr:rowOff>609600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"/>
          <a:ext cx="1076325" cy="4857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5</xdr:col>
      <xdr:colOff>523876</xdr:colOff>
      <xdr:row>92</xdr:row>
      <xdr:rowOff>123826</xdr:rowOff>
    </xdr:to>
    <xdr:grpSp>
      <xdr:nvGrpSpPr>
        <xdr:cNvPr id="7" name="6 Grupo"/>
        <xdr:cNvGrpSpPr/>
      </xdr:nvGrpSpPr>
      <xdr:grpSpPr>
        <a:xfrm>
          <a:off x="333375" y="12230100"/>
          <a:ext cx="7343776" cy="1695451"/>
          <a:chOff x="28575" y="8096249"/>
          <a:chExt cx="9433102" cy="1695451"/>
        </a:xfrm>
      </xdr:grpSpPr>
      <xdr:sp macro="" textlink="">
        <xdr:nvSpPr>
          <xdr:cNvPr id="8" name="7 CuadroTexto"/>
          <xdr:cNvSpPr txBox="1"/>
        </xdr:nvSpPr>
        <xdr:spPr>
          <a:xfrm>
            <a:off x="28575" y="8096249"/>
            <a:ext cx="3682702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9" name="8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22</xdr:row>
      <xdr:rowOff>0</xdr:rowOff>
    </xdr:from>
    <xdr:to>
      <xdr:col>6</xdr:col>
      <xdr:colOff>714375</xdr:colOff>
      <xdr:row>33</xdr:row>
      <xdr:rowOff>123826</xdr:rowOff>
    </xdr:to>
    <xdr:grpSp>
      <xdr:nvGrpSpPr>
        <xdr:cNvPr id="2" name="1 Grupo"/>
        <xdr:cNvGrpSpPr/>
      </xdr:nvGrpSpPr>
      <xdr:grpSpPr>
        <a:xfrm>
          <a:off x="161924" y="3800475"/>
          <a:ext cx="7629526" cy="1695451"/>
          <a:chOff x="28575" y="8096249"/>
          <a:chExt cx="9433102" cy="1695451"/>
        </a:xfrm>
      </xdr:grpSpPr>
      <xdr:sp macro="" textlink="">
        <xdr:nvSpPr>
          <xdr:cNvPr id="3" name="2 CuadroTexto"/>
          <xdr:cNvSpPr txBox="1"/>
        </xdr:nvSpPr>
        <xdr:spPr>
          <a:xfrm>
            <a:off x="28575" y="8096249"/>
            <a:ext cx="3128140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771526</xdr:colOff>
      <xdr:row>0</xdr:row>
      <xdr:rowOff>561975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933450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638175</xdr:colOff>
      <xdr:row>1</xdr:row>
      <xdr:rowOff>38099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81050" cy="60959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6</xdr:col>
      <xdr:colOff>571501</xdr:colOff>
      <xdr:row>101</xdr:row>
      <xdr:rowOff>123826</xdr:rowOff>
    </xdr:to>
    <xdr:grpSp>
      <xdr:nvGrpSpPr>
        <xdr:cNvPr id="4" name="3 Grupo"/>
        <xdr:cNvGrpSpPr/>
      </xdr:nvGrpSpPr>
      <xdr:grpSpPr>
        <a:xfrm>
          <a:off x="161925" y="15316200"/>
          <a:ext cx="8239126" cy="1695451"/>
          <a:chOff x="28575" y="8096249"/>
          <a:chExt cx="9433102" cy="1695451"/>
        </a:xfrm>
      </xdr:grpSpPr>
      <xdr:sp macro="" textlink="">
        <xdr:nvSpPr>
          <xdr:cNvPr id="5" name="4 CuadroTexto"/>
          <xdr:cNvSpPr txBox="1"/>
        </xdr:nvSpPr>
        <xdr:spPr>
          <a:xfrm>
            <a:off x="28575" y="8096249"/>
            <a:ext cx="3128140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5</xdr:col>
      <xdr:colOff>723901</xdr:colOff>
      <xdr:row>58</xdr:row>
      <xdr:rowOff>123826</xdr:rowOff>
    </xdr:to>
    <xdr:grpSp>
      <xdr:nvGrpSpPr>
        <xdr:cNvPr id="5" name="4 Grupo"/>
        <xdr:cNvGrpSpPr/>
      </xdr:nvGrpSpPr>
      <xdr:grpSpPr>
        <a:xfrm>
          <a:off x="276225" y="7515225"/>
          <a:ext cx="7629526" cy="1695451"/>
          <a:chOff x="28575" y="8096249"/>
          <a:chExt cx="9433102" cy="1695451"/>
        </a:xfrm>
      </xdr:grpSpPr>
      <xdr:sp macro="" textlink="">
        <xdr:nvSpPr>
          <xdr:cNvPr id="6" name="5 CuadroTexto"/>
          <xdr:cNvSpPr txBox="1"/>
        </xdr:nvSpPr>
        <xdr:spPr>
          <a:xfrm>
            <a:off x="28575" y="8096249"/>
            <a:ext cx="3128140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590550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77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workbookViewId="0">
      <selection activeCell="A78" sqref="A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162639798.55000001</v>
      </c>
      <c r="D5" s="14">
        <f>SUM(D6:D12)</f>
        <v>7621699.5999999996</v>
      </c>
      <c r="E5" s="14">
        <f>C5+D5</f>
        <v>170261498.15000001</v>
      </c>
      <c r="F5" s="14">
        <f>SUM(F6:F12)</f>
        <v>103182835.07000001</v>
      </c>
      <c r="G5" s="14">
        <f>SUM(G6:G12)</f>
        <v>103181913.07000001</v>
      </c>
      <c r="H5" s="14">
        <f>E5-F5</f>
        <v>67078663.079999998</v>
      </c>
    </row>
    <row r="6" spans="1:8" x14ac:dyDescent="0.2">
      <c r="A6" s="49">
        <v>1100</v>
      </c>
      <c r="B6" s="11" t="s">
        <v>70</v>
      </c>
      <c r="C6" s="15">
        <v>91387813.079999998</v>
      </c>
      <c r="D6" s="15">
        <v>-1606727.12</v>
      </c>
      <c r="E6" s="15">
        <f t="shared" ref="E6:E69" si="0">C6+D6</f>
        <v>89781085.959999993</v>
      </c>
      <c r="F6" s="15">
        <v>60172883.899999999</v>
      </c>
      <c r="G6" s="15">
        <v>60172883.899999999</v>
      </c>
      <c r="H6" s="15">
        <f t="shared" ref="H6:H69" si="1">E6-F6</f>
        <v>29608202.059999995</v>
      </c>
    </row>
    <row r="7" spans="1:8" x14ac:dyDescent="0.2">
      <c r="A7" s="49">
        <v>1200</v>
      </c>
      <c r="B7" s="11" t="s">
        <v>71</v>
      </c>
      <c r="C7" s="15">
        <v>8566292.5099999998</v>
      </c>
      <c r="D7" s="15">
        <v>5617007.2300000004</v>
      </c>
      <c r="E7" s="15">
        <f t="shared" si="0"/>
        <v>14183299.74</v>
      </c>
      <c r="F7" s="15">
        <v>9227367.0199999996</v>
      </c>
      <c r="G7" s="15">
        <v>9227367.0199999996</v>
      </c>
      <c r="H7" s="15">
        <f t="shared" si="1"/>
        <v>4955932.7200000007</v>
      </c>
    </row>
    <row r="8" spans="1:8" x14ac:dyDescent="0.2">
      <c r="A8" s="49">
        <v>1300</v>
      </c>
      <c r="B8" s="11" t="s">
        <v>72</v>
      </c>
      <c r="C8" s="15">
        <v>15740946.15</v>
      </c>
      <c r="D8" s="15">
        <v>102386.91</v>
      </c>
      <c r="E8" s="15">
        <f t="shared" si="0"/>
        <v>15843333.060000001</v>
      </c>
      <c r="F8" s="15">
        <v>1845604.59</v>
      </c>
      <c r="G8" s="15">
        <v>1845069.15</v>
      </c>
      <c r="H8" s="15">
        <f t="shared" si="1"/>
        <v>13997728.470000001</v>
      </c>
    </row>
    <row r="9" spans="1:8" x14ac:dyDescent="0.2">
      <c r="A9" s="49">
        <v>1400</v>
      </c>
      <c r="B9" s="11" t="s">
        <v>35</v>
      </c>
      <c r="C9" s="15">
        <v>17458862.329999998</v>
      </c>
      <c r="D9" s="15">
        <v>3519261.07</v>
      </c>
      <c r="E9" s="15">
        <f t="shared" si="0"/>
        <v>20978123.399999999</v>
      </c>
      <c r="F9" s="15">
        <v>13508852.689999999</v>
      </c>
      <c r="G9" s="15">
        <v>13508852.689999999</v>
      </c>
      <c r="H9" s="15">
        <f t="shared" si="1"/>
        <v>7469270.709999999</v>
      </c>
    </row>
    <row r="10" spans="1:8" x14ac:dyDescent="0.2">
      <c r="A10" s="49">
        <v>1500</v>
      </c>
      <c r="B10" s="11" t="s">
        <v>73</v>
      </c>
      <c r="C10" s="15">
        <v>6360258.2199999997</v>
      </c>
      <c r="D10" s="15">
        <v>6039.88</v>
      </c>
      <c r="E10" s="15">
        <f t="shared" si="0"/>
        <v>6366298.0999999996</v>
      </c>
      <c r="F10" s="15">
        <v>3132939.87</v>
      </c>
      <c r="G10" s="15">
        <v>3132553.31</v>
      </c>
      <c r="H10" s="15">
        <f t="shared" si="1"/>
        <v>3233358.2299999995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23125626.260000002</v>
      </c>
      <c r="D12" s="15">
        <v>-16268.37</v>
      </c>
      <c r="E12" s="15">
        <f t="shared" si="0"/>
        <v>23109357.890000001</v>
      </c>
      <c r="F12" s="15">
        <v>15295187</v>
      </c>
      <c r="G12" s="15">
        <v>15295187</v>
      </c>
      <c r="H12" s="15">
        <f t="shared" si="1"/>
        <v>7814170.8900000006</v>
      </c>
    </row>
    <row r="13" spans="1:8" x14ac:dyDescent="0.2">
      <c r="A13" s="48" t="s">
        <v>62</v>
      </c>
      <c r="B13" s="7"/>
      <c r="C13" s="15">
        <f>SUM(C14:C22)</f>
        <v>25395409.5</v>
      </c>
      <c r="D13" s="15">
        <f>SUM(D14:D22)</f>
        <v>11871076.48</v>
      </c>
      <c r="E13" s="15">
        <f t="shared" si="0"/>
        <v>37266485.980000004</v>
      </c>
      <c r="F13" s="15">
        <f>SUM(F14:F22)</f>
        <v>21501188.030000001</v>
      </c>
      <c r="G13" s="15">
        <f>SUM(G14:G22)</f>
        <v>20271447.739999998</v>
      </c>
      <c r="H13" s="15">
        <f t="shared" si="1"/>
        <v>15765297.950000003</v>
      </c>
    </row>
    <row r="14" spans="1:8" x14ac:dyDescent="0.2">
      <c r="A14" s="49">
        <v>2100</v>
      </c>
      <c r="B14" s="11" t="s">
        <v>75</v>
      </c>
      <c r="C14" s="15">
        <v>3802054.55</v>
      </c>
      <c r="D14" s="15">
        <v>856253.02</v>
      </c>
      <c r="E14" s="15">
        <f t="shared" si="0"/>
        <v>4658307.57</v>
      </c>
      <c r="F14" s="15">
        <v>2268707.88</v>
      </c>
      <c r="G14" s="15">
        <v>2178127.9900000002</v>
      </c>
      <c r="H14" s="15">
        <f t="shared" si="1"/>
        <v>2389599.6900000004</v>
      </c>
    </row>
    <row r="15" spans="1:8" x14ac:dyDescent="0.2">
      <c r="A15" s="49">
        <v>2200</v>
      </c>
      <c r="B15" s="11" t="s">
        <v>76</v>
      </c>
      <c r="C15" s="15">
        <v>120366.46</v>
      </c>
      <c r="D15" s="15">
        <v>1647596.5</v>
      </c>
      <c r="E15" s="15">
        <f t="shared" si="0"/>
        <v>1767962.96</v>
      </c>
      <c r="F15" s="15">
        <v>847386.36</v>
      </c>
      <c r="G15" s="15">
        <v>847386.36</v>
      </c>
      <c r="H15" s="15">
        <f t="shared" si="1"/>
        <v>920576.6</v>
      </c>
    </row>
    <row r="16" spans="1:8" x14ac:dyDescent="0.2">
      <c r="A16" s="49">
        <v>2300</v>
      </c>
      <c r="B16" s="11" t="s">
        <v>77</v>
      </c>
      <c r="C16" s="15">
        <v>15592.5</v>
      </c>
      <c r="D16" s="15">
        <v>485000</v>
      </c>
      <c r="E16" s="15">
        <f t="shared" si="0"/>
        <v>500592.5</v>
      </c>
      <c r="F16" s="15">
        <v>414374.88</v>
      </c>
      <c r="G16" s="15">
        <v>414374.88</v>
      </c>
      <c r="H16" s="15">
        <f t="shared" si="1"/>
        <v>86217.62</v>
      </c>
    </row>
    <row r="17" spans="1:8" x14ac:dyDescent="0.2">
      <c r="A17" s="49">
        <v>2400</v>
      </c>
      <c r="B17" s="11" t="s">
        <v>78</v>
      </c>
      <c r="C17" s="15">
        <v>2988937.32</v>
      </c>
      <c r="D17" s="15">
        <v>2776711.5</v>
      </c>
      <c r="E17" s="15">
        <f t="shared" si="0"/>
        <v>5765648.8200000003</v>
      </c>
      <c r="F17" s="15">
        <v>2447314.89</v>
      </c>
      <c r="G17" s="15">
        <v>2050890.46</v>
      </c>
      <c r="H17" s="15">
        <f t="shared" si="1"/>
        <v>3318333.93</v>
      </c>
    </row>
    <row r="18" spans="1:8" x14ac:dyDescent="0.2">
      <c r="A18" s="49">
        <v>2500</v>
      </c>
      <c r="B18" s="11" t="s">
        <v>79</v>
      </c>
      <c r="C18" s="15">
        <v>174144.76</v>
      </c>
      <c r="D18" s="15">
        <v>543668.94999999995</v>
      </c>
      <c r="E18" s="15">
        <f t="shared" si="0"/>
        <v>717813.71</v>
      </c>
      <c r="F18" s="15">
        <v>289357.48</v>
      </c>
      <c r="G18" s="15">
        <v>214496.69</v>
      </c>
      <c r="H18" s="15">
        <f t="shared" si="1"/>
        <v>428456.23</v>
      </c>
    </row>
    <row r="19" spans="1:8" x14ac:dyDescent="0.2">
      <c r="A19" s="49">
        <v>2600</v>
      </c>
      <c r="B19" s="11" t="s">
        <v>80</v>
      </c>
      <c r="C19" s="15">
        <v>13299919.18</v>
      </c>
      <c r="D19" s="15">
        <v>1263917.1200000001</v>
      </c>
      <c r="E19" s="15">
        <f t="shared" si="0"/>
        <v>14563836.300000001</v>
      </c>
      <c r="F19" s="15">
        <v>10449200.1</v>
      </c>
      <c r="G19" s="15">
        <v>10015913.75</v>
      </c>
      <c r="H19" s="15">
        <f t="shared" si="1"/>
        <v>4114636.2000000011</v>
      </c>
    </row>
    <row r="20" spans="1:8" x14ac:dyDescent="0.2">
      <c r="A20" s="49">
        <v>2700</v>
      </c>
      <c r="B20" s="11" t="s">
        <v>81</v>
      </c>
      <c r="C20" s="15">
        <v>1218705.96</v>
      </c>
      <c r="D20" s="15">
        <v>1326716.8400000001</v>
      </c>
      <c r="E20" s="15">
        <f t="shared" si="0"/>
        <v>2545422.7999999998</v>
      </c>
      <c r="F20" s="15">
        <v>426933.38</v>
      </c>
      <c r="G20" s="15">
        <v>426933.38</v>
      </c>
      <c r="H20" s="15">
        <f t="shared" si="1"/>
        <v>2118489.42</v>
      </c>
    </row>
    <row r="21" spans="1:8" x14ac:dyDescent="0.2">
      <c r="A21" s="49">
        <v>2800</v>
      </c>
      <c r="B21" s="11" t="s">
        <v>82</v>
      </c>
      <c r="C21" s="15">
        <v>2079</v>
      </c>
      <c r="D21" s="15">
        <v>144300</v>
      </c>
      <c r="E21" s="15">
        <f t="shared" si="0"/>
        <v>146379</v>
      </c>
      <c r="F21" s="15">
        <v>136185.12</v>
      </c>
      <c r="G21" s="15">
        <v>136185.12</v>
      </c>
      <c r="H21" s="15">
        <f t="shared" si="1"/>
        <v>10193.880000000005</v>
      </c>
    </row>
    <row r="22" spans="1:8" x14ac:dyDescent="0.2">
      <c r="A22" s="49">
        <v>2900</v>
      </c>
      <c r="B22" s="11" t="s">
        <v>83</v>
      </c>
      <c r="C22" s="15">
        <v>3773609.77</v>
      </c>
      <c r="D22" s="15">
        <v>2826912.55</v>
      </c>
      <c r="E22" s="15">
        <f t="shared" si="0"/>
        <v>6600522.3200000003</v>
      </c>
      <c r="F22" s="15">
        <v>4221727.9400000004</v>
      </c>
      <c r="G22" s="15">
        <v>3987139.11</v>
      </c>
      <c r="H22" s="15">
        <f t="shared" si="1"/>
        <v>2378794.38</v>
      </c>
    </row>
    <row r="23" spans="1:8" x14ac:dyDescent="0.2">
      <c r="A23" s="48" t="s">
        <v>63</v>
      </c>
      <c r="B23" s="7"/>
      <c r="C23" s="15">
        <f>SUM(C24:C32)</f>
        <v>29437133.030000001</v>
      </c>
      <c r="D23" s="15">
        <f>SUM(D24:D32)</f>
        <v>17370350.879999999</v>
      </c>
      <c r="E23" s="15">
        <f t="shared" si="0"/>
        <v>46807483.909999996</v>
      </c>
      <c r="F23" s="15">
        <f>SUM(F24:F32)</f>
        <v>23874495.530000001</v>
      </c>
      <c r="G23" s="15">
        <f>SUM(G24:G32)</f>
        <v>23309391.530000001</v>
      </c>
      <c r="H23" s="15">
        <f t="shared" si="1"/>
        <v>22932988.379999995</v>
      </c>
    </row>
    <row r="24" spans="1:8" x14ac:dyDescent="0.2">
      <c r="A24" s="49">
        <v>3100</v>
      </c>
      <c r="B24" s="11" t="s">
        <v>84</v>
      </c>
      <c r="C24" s="15">
        <v>2190905.5699999998</v>
      </c>
      <c r="D24" s="15">
        <v>179816.19</v>
      </c>
      <c r="E24" s="15">
        <f t="shared" si="0"/>
        <v>2370721.7599999998</v>
      </c>
      <c r="F24" s="15">
        <v>1000632.29</v>
      </c>
      <c r="G24" s="15">
        <v>999202.29</v>
      </c>
      <c r="H24" s="15">
        <f t="shared" si="1"/>
        <v>1370089.4699999997</v>
      </c>
    </row>
    <row r="25" spans="1:8" x14ac:dyDescent="0.2">
      <c r="A25" s="49">
        <v>3200</v>
      </c>
      <c r="B25" s="11" t="s">
        <v>85</v>
      </c>
      <c r="C25" s="15">
        <v>2305236.4300000002</v>
      </c>
      <c r="D25" s="15">
        <v>3939221.5</v>
      </c>
      <c r="E25" s="15">
        <f t="shared" si="0"/>
        <v>6244457.9299999997</v>
      </c>
      <c r="F25" s="15">
        <v>1787765.94</v>
      </c>
      <c r="G25" s="15">
        <v>1485965.94</v>
      </c>
      <c r="H25" s="15">
        <f t="shared" si="1"/>
        <v>4456691.99</v>
      </c>
    </row>
    <row r="26" spans="1:8" x14ac:dyDescent="0.2">
      <c r="A26" s="49">
        <v>3300</v>
      </c>
      <c r="B26" s="11" t="s">
        <v>86</v>
      </c>
      <c r="C26" s="15">
        <v>761019.9</v>
      </c>
      <c r="D26" s="15">
        <v>6267661.25</v>
      </c>
      <c r="E26" s="15">
        <f t="shared" si="0"/>
        <v>7028681.1500000004</v>
      </c>
      <c r="F26" s="15">
        <v>1965056.5</v>
      </c>
      <c r="G26" s="15">
        <v>1874340.5</v>
      </c>
      <c r="H26" s="15">
        <f t="shared" si="1"/>
        <v>5063624.6500000004</v>
      </c>
    </row>
    <row r="27" spans="1:8" x14ac:dyDescent="0.2">
      <c r="A27" s="49">
        <v>3400</v>
      </c>
      <c r="B27" s="11" t="s">
        <v>87</v>
      </c>
      <c r="C27" s="15">
        <v>1711375.69</v>
      </c>
      <c r="D27" s="15">
        <v>-30518.94</v>
      </c>
      <c r="E27" s="15">
        <f t="shared" si="0"/>
        <v>1680856.75</v>
      </c>
      <c r="F27" s="15">
        <v>317868.27</v>
      </c>
      <c r="G27" s="15">
        <v>317868.27</v>
      </c>
      <c r="H27" s="15">
        <f t="shared" si="1"/>
        <v>1362988.48</v>
      </c>
    </row>
    <row r="28" spans="1:8" x14ac:dyDescent="0.2">
      <c r="A28" s="49">
        <v>3500</v>
      </c>
      <c r="B28" s="11" t="s">
        <v>88</v>
      </c>
      <c r="C28" s="15">
        <v>6790980.2599999998</v>
      </c>
      <c r="D28" s="15">
        <v>-2029041.79</v>
      </c>
      <c r="E28" s="15">
        <f t="shared" si="0"/>
        <v>4761938.47</v>
      </c>
      <c r="F28" s="15">
        <v>1846900.71</v>
      </c>
      <c r="G28" s="15">
        <v>1734148.71</v>
      </c>
      <c r="H28" s="15">
        <f t="shared" si="1"/>
        <v>2915037.76</v>
      </c>
    </row>
    <row r="29" spans="1:8" x14ac:dyDescent="0.2">
      <c r="A29" s="49">
        <v>3600</v>
      </c>
      <c r="B29" s="11" t="s">
        <v>89</v>
      </c>
      <c r="C29" s="15">
        <v>1897049.88</v>
      </c>
      <c r="D29" s="15">
        <v>877417.74</v>
      </c>
      <c r="E29" s="15">
        <f t="shared" si="0"/>
        <v>2774467.62</v>
      </c>
      <c r="F29" s="15">
        <v>1395830.6</v>
      </c>
      <c r="G29" s="15">
        <v>1354070.6</v>
      </c>
      <c r="H29" s="15">
        <f t="shared" si="1"/>
        <v>1378637.02</v>
      </c>
    </row>
    <row r="30" spans="1:8" x14ac:dyDescent="0.2">
      <c r="A30" s="49">
        <v>3700</v>
      </c>
      <c r="B30" s="11" t="s">
        <v>90</v>
      </c>
      <c r="C30" s="15">
        <v>519419.49</v>
      </c>
      <c r="D30" s="15">
        <v>-98333.89</v>
      </c>
      <c r="E30" s="15">
        <f t="shared" si="0"/>
        <v>421085.6</v>
      </c>
      <c r="F30" s="15">
        <v>56906.55</v>
      </c>
      <c r="G30" s="15">
        <v>56906.55</v>
      </c>
      <c r="H30" s="15">
        <f t="shared" si="1"/>
        <v>364179.05</v>
      </c>
    </row>
    <row r="31" spans="1:8" x14ac:dyDescent="0.2">
      <c r="A31" s="49">
        <v>3800</v>
      </c>
      <c r="B31" s="11" t="s">
        <v>91</v>
      </c>
      <c r="C31" s="15">
        <v>9581347.6899999995</v>
      </c>
      <c r="D31" s="15">
        <v>2288404.36</v>
      </c>
      <c r="E31" s="15">
        <f t="shared" si="0"/>
        <v>11869752.049999999</v>
      </c>
      <c r="F31" s="15">
        <v>9121564.8000000007</v>
      </c>
      <c r="G31" s="15">
        <v>9104918.8000000007</v>
      </c>
      <c r="H31" s="15">
        <f t="shared" si="1"/>
        <v>2748187.2499999981</v>
      </c>
    </row>
    <row r="32" spans="1:8" x14ac:dyDescent="0.2">
      <c r="A32" s="49">
        <v>3900</v>
      </c>
      <c r="B32" s="11" t="s">
        <v>19</v>
      </c>
      <c r="C32" s="15">
        <v>3679798.12</v>
      </c>
      <c r="D32" s="15">
        <v>5975724.46</v>
      </c>
      <c r="E32" s="15">
        <f t="shared" si="0"/>
        <v>9655522.5800000001</v>
      </c>
      <c r="F32" s="15">
        <v>6381969.8700000001</v>
      </c>
      <c r="G32" s="15">
        <v>6381969.8700000001</v>
      </c>
      <c r="H32" s="15">
        <f t="shared" si="1"/>
        <v>3273552.71</v>
      </c>
    </row>
    <row r="33" spans="1:8" x14ac:dyDescent="0.2">
      <c r="A33" s="48" t="s">
        <v>64</v>
      </c>
      <c r="B33" s="7"/>
      <c r="C33" s="15">
        <f>SUM(C34:C42)</f>
        <v>35992305.409999996</v>
      </c>
      <c r="D33" s="15">
        <f>SUM(D34:D42)</f>
        <v>10485173.459999999</v>
      </c>
      <c r="E33" s="15">
        <f t="shared" si="0"/>
        <v>46477478.869999997</v>
      </c>
      <c r="F33" s="15">
        <f>SUM(F34:F42)</f>
        <v>21305018.09</v>
      </c>
      <c r="G33" s="15">
        <f>SUM(G34:G42)</f>
        <v>21237162.850000001</v>
      </c>
      <c r="H33" s="15">
        <f t="shared" si="1"/>
        <v>25172460.779999997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879430.66</v>
      </c>
      <c r="D35" s="15">
        <v>100000</v>
      </c>
      <c r="E35" s="15">
        <f t="shared" si="0"/>
        <v>979430.66</v>
      </c>
      <c r="F35" s="15">
        <v>571648</v>
      </c>
      <c r="G35" s="15">
        <v>571648</v>
      </c>
      <c r="H35" s="15">
        <f t="shared" si="1"/>
        <v>407782.66000000003</v>
      </c>
    </row>
    <row r="36" spans="1:8" x14ac:dyDescent="0.2">
      <c r="A36" s="49">
        <v>4300</v>
      </c>
      <c r="B36" s="11" t="s">
        <v>94</v>
      </c>
      <c r="C36" s="15">
        <v>18425905.140000001</v>
      </c>
      <c r="D36" s="15">
        <v>1924438.26</v>
      </c>
      <c r="E36" s="15">
        <f t="shared" si="0"/>
        <v>20350343.400000002</v>
      </c>
      <c r="F36" s="15">
        <v>14685816.800000001</v>
      </c>
      <c r="G36" s="15">
        <v>14685816.800000001</v>
      </c>
      <c r="H36" s="15">
        <f t="shared" si="1"/>
        <v>5664526.6000000015</v>
      </c>
    </row>
    <row r="37" spans="1:8" x14ac:dyDescent="0.2">
      <c r="A37" s="49">
        <v>4400</v>
      </c>
      <c r="B37" s="11" t="s">
        <v>95</v>
      </c>
      <c r="C37" s="15">
        <v>16686969.609999999</v>
      </c>
      <c r="D37" s="15">
        <v>8460735.1999999993</v>
      </c>
      <c r="E37" s="15">
        <f t="shared" si="0"/>
        <v>25147704.809999999</v>
      </c>
      <c r="F37" s="15">
        <v>6047553.29</v>
      </c>
      <c r="G37" s="15">
        <v>5979698.0499999998</v>
      </c>
      <c r="H37" s="15">
        <f t="shared" si="1"/>
        <v>19100151.52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1831327.94</v>
      </c>
      <c r="D43" s="15">
        <f>SUM(D44:D52)</f>
        <v>2318456.1399999997</v>
      </c>
      <c r="E43" s="15">
        <f t="shared" si="0"/>
        <v>4149784.0799999996</v>
      </c>
      <c r="F43" s="15">
        <f>SUM(F44:F52)</f>
        <v>2534298.85</v>
      </c>
      <c r="G43" s="15">
        <f>SUM(G44:G52)</f>
        <v>2437265.71</v>
      </c>
      <c r="H43" s="15">
        <f t="shared" si="1"/>
        <v>1615485.2299999995</v>
      </c>
    </row>
    <row r="44" spans="1:8" x14ac:dyDescent="0.2">
      <c r="A44" s="49">
        <v>5100</v>
      </c>
      <c r="B44" s="11" t="s">
        <v>99</v>
      </c>
      <c r="C44" s="15">
        <v>1017756.71</v>
      </c>
      <c r="D44" s="15">
        <v>1231958.68</v>
      </c>
      <c r="E44" s="15">
        <f t="shared" si="0"/>
        <v>2249715.3899999997</v>
      </c>
      <c r="F44" s="15">
        <v>1276497.1499999999</v>
      </c>
      <c r="G44" s="15">
        <v>1205916.3899999999</v>
      </c>
      <c r="H44" s="15">
        <f t="shared" si="1"/>
        <v>973218.23999999976</v>
      </c>
    </row>
    <row r="45" spans="1:8" x14ac:dyDescent="0.2">
      <c r="A45" s="49">
        <v>5200</v>
      </c>
      <c r="B45" s="11" t="s">
        <v>100</v>
      </c>
      <c r="C45" s="15">
        <v>99895.95</v>
      </c>
      <c r="D45" s="15">
        <v>112756.41</v>
      </c>
      <c r="E45" s="15">
        <f t="shared" si="0"/>
        <v>212652.36</v>
      </c>
      <c r="F45" s="15">
        <v>189218.57</v>
      </c>
      <c r="G45" s="15">
        <v>162766.19</v>
      </c>
      <c r="H45" s="15">
        <f t="shared" si="1"/>
        <v>23433.789999999979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663000</v>
      </c>
      <c r="E48" s="15">
        <f t="shared" si="0"/>
        <v>663000</v>
      </c>
      <c r="F48" s="15">
        <v>662602.88</v>
      </c>
      <c r="G48" s="15">
        <v>662602.88</v>
      </c>
      <c r="H48" s="15">
        <f t="shared" si="1"/>
        <v>397.11999999999534</v>
      </c>
    </row>
    <row r="49" spans="1:8" x14ac:dyDescent="0.2">
      <c r="A49" s="49">
        <v>5600</v>
      </c>
      <c r="B49" s="11" t="s">
        <v>104</v>
      </c>
      <c r="C49" s="15">
        <v>686773.02</v>
      </c>
      <c r="D49" s="15">
        <v>314741.05</v>
      </c>
      <c r="E49" s="15">
        <f t="shared" si="0"/>
        <v>1001514.0700000001</v>
      </c>
      <c r="F49" s="15">
        <v>405980.25</v>
      </c>
      <c r="G49" s="15">
        <v>405980.25</v>
      </c>
      <c r="H49" s="15">
        <f t="shared" si="1"/>
        <v>595533.82000000007</v>
      </c>
    </row>
    <row r="50" spans="1:8" x14ac:dyDescent="0.2">
      <c r="A50" s="49">
        <v>5700</v>
      </c>
      <c r="B50" s="11" t="s">
        <v>105</v>
      </c>
      <c r="C50" s="15">
        <v>12972.96</v>
      </c>
      <c r="D50" s="15">
        <v>0</v>
      </c>
      <c r="E50" s="15">
        <f t="shared" si="0"/>
        <v>12972.96</v>
      </c>
      <c r="F50" s="15">
        <v>0</v>
      </c>
      <c r="G50" s="15">
        <v>0</v>
      </c>
      <c r="H50" s="15">
        <f t="shared" si="1"/>
        <v>12972.96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13929.3</v>
      </c>
      <c r="D52" s="15">
        <v>-4000</v>
      </c>
      <c r="E52" s="15">
        <f t="shared" si="0"/>
        <v>9929.2999999999993</v>
      </c>
      <c r="F52" s="15">
        <v>0</v>
      </c>
      <c r="G52" s="15">
        <v>0</v>
      </c>
      <c r="H52" s="15">
        <f t="shared" si="1"/>
        <v>9929.2999999999993</v>
      </c>
    </row>
    <row r="53" spans="1:8" x14ac:dyDescent="0.2">
      <c r="A53" s="48" t="s">
        <v>66</v>
      </c>
      <c r="B53" s="7"/>
      <c r="C53" s="15">
        <f>SUM(C54:C56)</f>
        <v>24445793.239999998</v>
      </c>
      <c r="D53" s="15">
        <f>SUM(D54:D56)</f>
        <v>57674322.329999998</v>
      </c>
      <c r="E53" s="15">
        <f t="shared" si="0"/>
        <v>82120115.569999993</v>
      </c>
      <c r="F53" s="15">
        <f>SUM(F54:F56)</f>
        <v>9921848.8699999992</v>
      </c>
      <c r="G53" s="15">
        <f>SUM(G54:G56)</f>
        <v>9921848.8699999992</v>
      </c>
      <c r="H53" s="15">
        <f t="shared" si="1"/>
        <v>72198266.699999988</v>
      </c>
    </row>
    <row r="54" spans="1:8" x14ac:dyDescent="0.2">
      <c r="A54" s="49">
        <v>6100</v>
      </c>
      <c r="B54" s="11" t="s">
        <v>108</v>
      </c>
      <c r="C54" s="15">
        <v>23283650.239999998</v>
      </c>
      <c r="D54" s="15">
        <v>58447421.329999998</v>
      </c>
      <c r="E54" s="15">
        <f t="shared" si="0"/>
        <v>81731071.569999993</v>
      </c>
      <c r="F54" s="15">
        <v>9717804.8699999992</v>
      </c>
      <c r="G54" s="15">
        <v>9717804.8699999992</v>
      </c>
      <c r="H54" s="15">
        <f t="shared" si="1"/>
        <v>72013266.699999988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1162143</v>
      </c>
      <c r="D56" s="15">
        <v>-773099</v>
      </c>
      <c r="E56" s="15">
        <f t="shared" si="0"/>
        <v>389044</v>
      </c>
      <c r="F56" s="15">
        <v>204044</v>
      </c>
      <c r="G56" s="15">
        <v>204044</v>
      </c>
      <c r="H56" s="15">
        <f t="shared" si="1"/>
        <v>185000</v>
      </c>
    </row>
    <row r="57" spans="1:8" x14ac:dyDescent="0.2">
      <c r="A57" s="48" t="s">
        <v>67</v>
      </c>
      <c r="B57" s="7"/>
      <c r="C57" s="15">
        <f>SUM(C58:C64)</f>
        <v>13764889.060000001</v>
      </c>
      <c r="D57" s="15">
        <f>SUM(D58:D64)</f>
        <v>-11637067.92</v>
      </c>
      <c r="E57" s="15">
        <f t="shared" si="0"/>
        <v>2127821.1400000006</v>
      </c>
      <c r="F57" s="15">
        <f>SUM(F58:F64)</f>
        <v>0</v>
      </c>
      <c r="G57" s="15">
        <f>SUM(G58:G64)</f>
        <v>0</v>
      </c>
      <c r="H57" s="15">
        <f t="shared" si="1"/>
        <v>2127821.1400000006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13764889.060000001</v>
      </c>
      <c r="D64" s="15">
        <v>-11637067.92</v>
      </c>
      <c r="E64" s="15">
        <f t="shared" si="0"/>
        <v>2127821.1400000006</v>
      </c>
      <c r="F64" s="15">
        <v>0</v>
      </c>
      <c r="G64" s="15">
        <v>0</v>
      </c>
      <c r="H64" s="15">
        <f t="shared" si="1"/>
        <v>2127821.1400000006</v>
      </c>
    </row>
    <row r="65" spans="1:8" x14ac:dyDescent="0.2">
      <c r="A65" s="48" t="s">
        <v>68</v>
      </c>
      <c r="B65" s="7"/>
      <c r="C65" s="15">
        <f>SUM(C66:C68)</f>
        <v>12220790</v>
      </c>
      <c r="D65" s="15">
        <f>SUM(D66:D68)</f>
        <v>14445000</v>
      </c>
      <c r="E65" s="15">
        <f t="shared" si="0"/>
        <v>26665790</v>
      </c>
      <c r="F65" s="15">
        <f>SUM(F66:F68)</f>
        <v>17767200.579999998</v>
      </c>
      <c r="G65" s="15">
        <f>SUM(G66:G68)</f>
        <v>17767200.579999998</v>
      </c>
      <c r="H65" s="15">
        <f t="shared" si="1"/>
        <v>8898589.4200000018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12220790</v>
      </c>
      <c r="D68" s="15">
        <v>14445000</v>
      </c>
      <c r="E68" s="15">
        <f t="shared" si="0"/>
        <v>26665790</v>
      </c>
      <c r="F68" s="15">
        <v>17767200.579999998</v>
      </c>
      <c r="G68" s="15">
        <v>17767200.579999998</v>
      </c>
      <c r="H68" s="15">
        <f t="shared" si="1"/>
        <v>8898589.4200000018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305727446.73000002</v>
      </c>
      <c r="D77" s="17">
        <f t="shared" si="4"/>
        <v>110149010.96999998</v>
      </c>
      <c r="E77" s="17">
        <f t="shared" si="4"/>
        <v>415876457.69999993</v>
      </c>
      <c r="F77" s="17">
        <f t="shared" si="4"/>
        <v>200086885.01999998</v>
      </c>
      <c r="G77" s="17">
        <f t="shared" si="4"/>
        <v>198126230.35000002</v>
      </c>
      <c r="H77" s="17">
        <f t="shared" si="4"/>
        <v>215789572.68000001</v>
      </c>
    </row>
    <row r="78" spans="1:8" x14ac:dyDescent="0.2">
      <c r="A78" s="63" t="s">
        <v>175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A17" sqref="A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267045703.05000001</v>
      </c>
      <c r="D6" s="50">
        <v>35895065</v>
      </c>
      <c r="E6" s="50">
        <f>C6+D6</f>
        <v>302940768.05000001</v>
      </c>
      <c r="F6" s="50">
        <v>169863536.72</v>
      </c>
      <c r="G6" s="50">
        <v>167999915.19</v>
      </c>
      <c r="H6" s="50">
        <f>E6-F6</f>
        <v>133077231.33000001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38681743.68</v>
      </c>
      <c r="D8" s="50">
        <v>74253945.969999999</v>
      </c>
      <c r="E8" s="50">
        <f>C8+D8</f>
        <v>112935689.65000001</v>
      </c>
      <c r="F8" s="50">
        <v>30223348.300000001</v>
      </c>
      <c r="G8" s="50">
        <v>30126315.16</v>
      </c>
      <c r="H8" s="50">
        <f>E8-F8</f>
        <v>82712341.350000009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305727446.73000002</v>
      </c>
      <c r="D16" s="17">
        <f>SUM(D6+D8+D10+D12+D14)</f>
        <v>110149010.97</v>
      </c>
      <c r="E16" s="17">
        <f>SUM(E6+E8+E10+E12+E14)</f>
        <v>415876457.70000005</v>
      </c>
      <c r="F16" s="17">
        <f t="shared" ref="F16:H16" si="0">SUM(F6+F8+F10+F12+F14)</f>
        <v>200086885.02000001</v>
      </c>
      <c r="G16" s="17">
        <f t="shared" si="0"/>
        <v>198126230.34999999</v>
      </c>
      <c r="H16" s="17">
        <f t="shared" si="0"/>
        <v>215789572.68000001</v>
      </c>
    </row>
    <row r="17" spans="1:1" x14ac:dyDescent="0.2">
      <c r="A17" s="64" t="s">
        <v>175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12" sqref="B1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570095.02</v>
      </c>
      <c r="D7" s="15">
        <v>56283.85</v>
      </c>
      <c r="E7" s="15">
        <f>C7+D7</f>
        <v>626378.87</v>
      </c>
      <c r="F7" s="15">
        <v>338566.43</v>
      </c>
      <c r="G7" s="15">
        <v>338566.43</v>
      </c>
      <c r="H7" s="15">
        <f>E7-F7</f>
        <v>287812.44</v>
      </c>
    </row>
    <row r="8" spans="1:8" x14ac:dyDescent="0.2">
      <c r="A8" s="4" t="s">
        <v>131</v>
      </c>
      <c r="B8" s="22"/>
      <c r="C8" s="15">
        <v>72345.84</v>
      </c>
      <c r="D8" s="15">
        <v>0</v>
      </c>
      <c r="E8" s="15">
        <f t="shared" ref="E8:E13" si="0">C8+D8</f>
        <v>72345.84</v>
      </c>
      <c r="F8" s="15">
        <v>1484.8</v>
      </c>
      <c r="G8" s="15">
        <v>1484.8</v>
      </c>
      <c r="H8" s="15">
        <f t="shared" ref="H8:H13" si="1">E8-F8</f>
        <v>70861.039999999994</v>
      </c>
    </row>
    <row r="9" spans="1:8" x14ac:dyDescent="0.2">
      <c r="A9" s="4" t="s">
        <v>132</v>
      </c>
      <c r="B9" s="22"/>
      <c r="C9" s="15">
        <v>976848.38</v>
      </c>
      <c r="D9" s="15">
        <v>10086.16</v>
      </c>
      <c r="E9" s="15">
        <f t="shared" si="0"/>
        <v>986934.54</v>
      </c>
      <c r="F9" s="15">
        <v>606976.18000000005</v>
      </c>
      <c r="G9" s="15">
        <v>596549.51</v>
      </c>
      <c r="H9" s="15">
        <f t="shared" si="1"/>
        <v>379958.36</v>
      </c>
    </row>
    <row r="10" spans="1:8" x14ac:dyDescent="0.2">
      <c r="A10" s="4" t="s">
        <v>133</v>
      </c>
      <c r="B10" s="22"/>
      <c r="C10" s="15">
        <v>976848.38</v>
      </c>
      <c r="D10" s="15">
        <v>18890.53</v>
      </c>
      <c r="E10" s="15">
        <f t="shared" si="0"/>
        <v>995738.91</v>
      </c>
      <c r="F10" s="15">
        <v>510546.11</v>
      </c>
      <c r="G10" s="15">
        <v>509566.58</v>
      </c>
      <c r="H10" s="15">
        <f t="shared" si="1"/>
        <v>485192.80000000005</v>
      </c>
    </row>
    <row r="11" spans="1:8" x14ac:dyDescent="0.2">
      <c r="A11" s="4" t="s">
        <v>134</v>
      </c>
      <c r="B11" s="22"/>
      <c r="C11" s="15">
        <v>976848.38</v>
      </c>
      <c r="D11" s="15">
        <v>8086.16</v>
      </c>
      <c r="E11" s="15">
        <f t="shared" si="0"/>
        <v>984934.54</v>
      </c>
      <c r="F11" s="15">
        <v>600384.99</v>
      </c>
      <c r="G11" s="15">
        <v>594527.61</v>
      </c>
      <c r="H11" s="15">
        <f t="shared" si="1"/>
        <v>384549.55000000005</v>
      </c>
    </row>
    <row r="12" spans="1:8" x14ac:dyDescent="0.2">
      <c r="A12" s="4" t="s">
        <v>135</v>
      </c>
      <c r="B12" s="22"/>
      <c r="C12" s="15">
        <v>976848.38</v>
      </c>
      <c r="D12" s="15">
        <v>8086.16</v>
      </c>
      <c r="E12" s="15">
        <f t="shared" si="0"/>
        <v>984934.54</v>
      </c>
      <c r="F12" s="15">
        <v>606098.85</v>
      </c>
      <c r="G12" s="15">
        <v>596177.16</v>
      </c>
      <c r="H12" s="15">
        <f t="shared" si="1"/>
        <v>378835.69000000006</v>
      </c>
    </row>
    <row r="13" spans="1:8" x14ac:dyDescent="0.2">
      <c r="A13" s="4" t="s">
        <v>136</v>
      </c>
      <c r="B13" s="22"/>
      <c r="C13" s="15">
        <v>976848.38</v>
      </c>
      <c r="D13" s="15">
        <v>8086.16</v>
      </c>
      <c r="E13" s="15">
        <f t="shared" si="0"/>
        <v>984934.54</v>
      </c>
      <c r="F13" s="15">
        <v>675967.91</v>
      </c>
      <c r="G13" s="15">
        <v>660546.12</v>
      </c>
      <c r="H13" s="15">
        <f t="shared" si="1"/>
        <v>308966.63</v>
      </c>
    </row>
    <row r="14" spans="1:8" x14ac:dyDescent="0.2">
      <c r="A14" s="4" t="s">
        <v>137</v>
      </c>
      <c r="B14" s="22"/>
      <c r="C14" s="15">
        <v>976848.38</v>
      </c>
      <c r="D14" s="15">
        <v>8086.16</v>
      </c>
      <c r="E14" s="15">
        <f t="shared" ref="E14" si="2">C14+D14</f>
        <v>984934.54</v>
      </c>
      <c r="F14" s="15">
        <v>592915.06000000006</v>
      </c>
      <c r="G14" s="15">
        <v>584395.97</v>
      </c>
      <c r="H14" s="15">
        <f t="shared" ref="H14" si="3">E14-F14</f>
        <v>392019.48</v>
      </c>
    </row>
    <row r="15" spans="1:8" x14ac:dyDescent="0.2">
      <c r="A15" s="4" t="s">
        <v>138</v>
      </c>
      <c r="B15" s="22"/>
      <c r="C15" s="15">
        <v>976848.38</v>
      </c>
      <c r="D15" s="15">
        <v>8086.16</v>
      </c>
      <c r="E15" s="15">
        <f t="shared" ref="E15" si="4">C15+D15</f>
        <v>984934.54</v>
      </c>
      <c r="F15" s="15">
        <v>644394.81999999995</v>
      </c>
      <c r="G15" s="15">
        <v>637992.31999999995</v>
      </c>
      <c r="H15" s="15">
        <f t="shared" ref="H15" si="5">E15-F15</f>
        <v>340539.72000000009</v>
      </c>
    </row>
    <row r="16" spans="1:8" x14ac:dyDescent="0.2">
      <c r="A16" s="4" t="s">
        <v>139</v>
      </c>
      <c r="B16" s="22"/>
      <c r="C16" s="15">
        <v>976848.38</v>
      </c>
      <c r="D16" s="15">
        <v>18086.16</v>
      </c>
      <c r="E16" s="15">
        <f t="shared" ref="E16" si="6">C16+D16</f>
        <v>994934.54</v>
      </c>
      <c r="F16" s="15">
        <v>573388.34</v>
      </c>
      <c r="G16" s="15">
        <v>570533.75</v>
      </c>
      <c r="H16" s="15">
        <f t="shared" ref="H16" si="7">E16-F16</f>
        <v>421546.20000000007</v>
      </c>
    </row>
    <row r="17" spans="1:8" x14ac:dyDescent="0.2">
      <c r="A17" s="4" t="s">
        <v>140</v>
      </c>
      <c r="B17" s="22"/>
      <c r="C17" s="15">
        <v>978208.54</v>
      </c>
      <c r="D17" s="15">
        <v>54148.91</v>
      </c>
      <c r="E17" s="15">
        <f t="shared" ref="E17" si="8">C17+D17</f>
        <v>1032357.4500000001</v>
      </c>
      <c r="F17" s="15">
        <v>570122.41</v>
      </c>
      <c r="G17" s="15">
        <v>567721.21</v>
      </c>
      <c r="H17" s="15">
        <f t="shared" ref="H17" si="9">E17-F17</f>
        <v>462235.04000000004</v>
      </c>
    </row>
    <row r="18" spans="1:8" x14ac:dyDescent="0.2">
      <c r="A18" s="4" t="s">
        <v>141</v>
      </c>
      <c r="B18" s="22"/>
      <c r="C18" s="15">
        <v>42731915.799999997</v>
      </c>
      <c r="D18" s="15">
        <v>-4680313.13</v>
      </c>
      <c r="E18" s="15">
        <f t="shared" ref="E18" si="10">C18+D18</f>
        <v>38051602.669999994</v>
      </c>
      <c r="F18" s="15">
        <v>22749027.07</v>
      </c>
      <c r="G18" s="15">
        <v>22418965.890000001</v>
      </c>
      <c r="H18" s="15">
        <f t="shared" ref="H18" si="11">E18-F18</f>
        <v>15302575.599999994</v>
      </c>
    </row>
    <row r="19" spans="1:8" x14ac:dyDescent="0.2">
      <c r="A19" s="4" t="s">
        <v>142</v>
      </c>
      <c r="B19" s="22"/>
      <c r="C19" s="15">
        <v>6109781.0800000001</v>
      </c>
      <c r="D19" s="15">
        <v>2964848.46</v>
      </c>
      <c r="E19" s="15">
        <f t="shared" ref="E19" si="12">C19+D19</f>
        <v>9074629.5399999991</v>
      </c>
      <c r="F19" s="15">
        <v>5839390.0099999998</v>
      </c>
      <c r="G19" s="15">
        <v>5838284.1100000003</v>
      </c>
      <c r="H19" s="15">
        <f t="shared" ref="H19" si="13">E19-F19</f>
        <v>3235239.5299999993</v>
      </c>
    </row>
    <row r="20" spans="1:8" x14ac:dyDescent="0.2">
      <c r="A20" s="4" t="s">
        <v>143</v>
      </c>
      <c r="B20" s="22"/>
      <c r="C20" s="15">
        <v>2000050.18</v>
      </c>
      <c r="D20" s="15">
        <v>731894.46</v>
      </c>
      <c r="E20" s="15">
        <f t="shared" ref="E20" si="14">C20+D20</f>
        <v>2731944.6399999997</v>
      </c>
      <c r="F20" s="15">
        <v>1849966.9</v>
      </c>
      <c r="G20" s="15">
        <v>1784777.22</v>
      </c>
      <c r="H20" s="15">
        <f t="shared" ref="H20" si="15">E20-F20</f>
        <v>881977.73999999976</v>
      </c>
    </row>
    <row r="21" spans="1:8" x14ac:dyDescent="0.2">
      <c r="A21" s="4" t="s">
        <v>144</v>
      </c>
      <c r="B21" s="22"/>
      <c r="C21" s="15">
        <v>18416.740000000002</v>
      </c>
      <c r="D21" s="15">
        <v>0</v>
      </c>
      <c r="E21" s="15">
        <f t="shared" ref="E21" si="16">C21+D21</f>
        <v>18416.740000000002</v>
      </c>
      <c r="F21" s="15">
        <v>4517.1099999999997</v>
      </c>
      <c r="G21" s="15">
        <v>4517.1099999999997</v>
      </c>
      <c r="H21" s="15">
        <f t="shared" ref="H21" si="17">E21-F21</f>
        <v>13899.630000000001</v>
      </c>
    </row>
    <row r="22" spans="1:8" x14ac:dyDescent="0.2">
      <c r="A22" s="4" t="s">
        <v>145</v>
      </c>
      <c r="B22" s="22"/>
      <c r="C22" s="15">
        <v>1470231.97</v>
      </c>
      <c r="D22" s="15">
        <v>272700.89</v>
      </c>
      <c r="E22" s="15">
        <f t="shared" ref="E22" si="18">C22+D22</f>
        <v>1742932.8599999999</v>
      </c>
      <c r="F22" s="15">
        <v>912338.48</v>
      </c>
      <c r="G22" s="15">
        <v>880106.48</v>
      </c>
      <c r="H22" s="15">
        <f t="shared" ref="H22" si="19">E22-F22</f>
        <v>830594.37999999989</v>
      </c>
    </row>
    <row r="23" spans="1:8" x14ac:dyDescent="0.2">
      <c r="A23" s="4" t="s">
        <v>146</v>
      </c>
      <c r="B23" s="22"/>
      <c r="C23" s="15">
        <v>988953.84</v>
      </c>
      <c r="D23" s="15">
        <v>481150.02</v>
      </c>
      <c r="E23" s="15">
        <f t="shared" ref="E23" si="20">C23+D23</f>
        <v>1470103.8599999999</v>
      </c>
      <c r="F23" s="15">
        <v>934440.02</v>
      </c>
      <c r="G23" s="15">
        <v>910991.14</v>
      </c>
      <c r="H23" s="15">
        <f t="shared" ref="H23" si="21">E23-F23</f>
        <v>535663.83999999985</v>
      </c>
    </row>
    <row r="24" spans="1:8" x14ac:dyDescent="0.2">
      <c r="A24" s="4" t="s">
        <v>147</v>
      </c>
      <c r="B24" s="22"/>
      <c r="C24" s="15">
        <v>9719485.7300000004</v>
      </c>
      <c r="D24" s="15">
        <v>1279200</v>
      </c>
      <c r="E24" s="15">
        <f t="shared" ref="E24" si="22">C24+D24</f>
        <v>10998685.73</v>
      </c>
      <c r="F24" s="15">
        <v>6042074.4000000004</v>
      </c>
      <c r="G24" s="15">
        <v>5966190.3899999997</v>
      </c>
      <c r="H24" s="15">
        <f t="shared" ref="H24" si="23">E24-F24</f>
        <v>4956611.33</v>
      </c>
    </row>
    <row r="25" spans="1:8" x14ac:dyDescent="0.2">
      <c r="A25" s="4" t="s">
        <v>148</v>
      </c>
      <c r="B25" s="22"/>
      <c r="C25" s="15">
        <v>4929495.88</v>
      </c>
      <c r="D25" s="15">
        <v>2245916.1</v>
      </c>
      <c r="E25" s="15">
        <f t="shared" ref="E25" si="24">C25+D25</f>
        <v>7175411.9800000004</v>
      </c>
      <c r="F25" s="15">
        <v>2981915.04</v>
      </c>
      <c r="G25" s="15">
        <v>2918568.28</v>
      </c>
      <c r="H25" s="15">
        <f t="shared" ref="H25" si="25">E25-F25</f>
        <v>4193496.9400000004</v>
      </c>
    </row>
    <row r="26" spans="1:8" x14ac:dyDescent="0.2">
      <c r="A26" s="4" t="s">
        <v>149</v>
      </c>
      <c r="B26" s="22"/>
      <c r="C26" s="15">
        <v>3009805.06</v>
      </c>
      <c r="D26" s="15">
        <v>319760.48</v>
      </c>
      <c r="E26" s="15">
        <f t="shared" ref="E26" si="26">C26+D26</f>
        <v>3329565.54</v>
      </c>
      <c r="F26" s="15">
        <v>1948549.14</v>
      </c>
      <c r="G26" s="15">
        <v>1930383.94</v>
      </c>
      <c r="H26" s="15">
        <f t="shared" ref="H26" si="27">E26-F26</f>
        <v>1381016.4000000001</v>
      </c>
    </row>
    <row r="27" spans="1:8" x14ac:dyDescent="0.2">
      <c r="A27" s="4" t="s">
        <v>150</v>
      </c>
      <c r="B27" s="22"/>
      <c r="C27" s="15">
        <v>504704.58</v>
      </c>
      <c r="D27" s="15">
        <v>436895.71</v>
      </c>
      <c r="E27" s="15">
        <f t="shared" ref="E27" si="28">C27+D27</f>
        <v>941600.29</v>
      </c>
      <c r="F27" s="15">
        <v>536340.37</v>
      </c>
      <c r="G27" s="15">
        <v>536340.37</v>
      </c>
      <c r="H27" s="15">
        <f t="shared" ref="H27" si="29">E27-F27</f>
        <v>405259.92000000004</v>
      </c>
    </row>
    <row r="28" spans="1:8" x14ac:dyDescent="0.2">
      <c r="A28" s="4" t="s">
        <v>151</v>
      </c>
      <c r="B28" s="22"/>
      <c r="C28" s="15">
        <v>4579957.0199999996</v>
      </c>
      <c r="D28" s="15">
        <v>136975.67000000001</v>
      </c>
      <c r="E28" s="15">
        <f t="shared" ref="E28" si="30">C28+D28</f>
        <v>4716932.6899999995</v>
      </c>
      <c r="F28" s="15">
        <v>2543869.9500000002</v>
      </c>
      <c r="G28" s="15">
        <v>2530645.9500000002</v>
      </c>
      <c r="H28" s="15">
        <f t="shared" ref="H28" si="31">E28-F28</f>
        <v>2173062.7399999993</v>
      </c>
    </row>
    <row r="29" spans="1:8" x14ac:dyDescent="0.2">
      <c r="A29" s="4" t="s">
        <v>152</v>
      </c>
      <c r="B29" s="22"/>
      <c r="C29" s="15">
        <v>30488163.690000001</v>
      </c>
      <c r="D29" s="15">
        <v>7990000</v>
      </c>
      <c r="E29" s="15">
        <f t="shared" ref="E29" si="32">C29+D29</f>
        <v>38478163.689999998</v>
      </c>
      <c r="F29" s="15">
        <v>24666738.300000001</v>
      </c>
      <c r="G29" s="15">
        <v>24648488.32</v>
      </c>
      <c r="H29" s="15">
        <f t="shared" ref="H29" si="33">E29-F29</f>
        <v>13811425.389999997</v>
      </c>
    </row>
    <row r="30" spans="1:8" x14ac:dyDescent="0.2">
      <c r="A30" s="4" t="s">
        <v>153</v>
      </c>
      <c r="B30" s="22"/>
      <c r="C30" s="15">
        <v>3310003.1</v>
      </c>
      <c r="D30" s="15">
        <v>765083.49</v>
      </c>
      <c r="E30" s="15">
        <f t="shared" ref="E30" si="34">C30+D30</f>
        <v>4075086.59</v>
      </c>
      <c r="F30" s="15">
        <v>2134535.4900000002</v>
      </c>
      <c r="G30" s="15">
        <v>2132489.89</v>
      </c>
      <c r="H30" s="15">
        <f t="shared" ref="H30" si="35">E30-F30</f>
        <v>1940551.0999999996</v>
      </c>
    </row>
    <row r="31" spans="1:8" x14ac:dyDescent="0.2">
      <c r="A31" s="4" t="s">
        <v>154</v>
      </c>
      <c r="B31" s="22"/>
      <c r="C31" s="15">
        <v>64657965.770000003</v>
      </c>
      <c r="D31" s="15">
        <v>8333046</v>
      </c>
      <c r="E31" s="15">
        <f t="shared" ref="E31" si="36">C31+D31</f>
        <v>72991011.770000011</v>
      </c>
      <c r="F31" s="15">
        <v>44298865.640000001</v>
      </c>
      <c r="G31" s="15">
        <v>44222232.640000001</v>
      </c>
      <c r="H31" s="15">
        <f t="shared" ref="H31" si="37">E31-F31</f>
        <v>28692146.13000001</v>
      </c>
    </row>
    <row r="32" spans="1:8" x14ac:dyDescent="0.2">
      <c r="A32" s="4" t="s">
        <v>155</v>
      </c>
      <c r="B32" s="22"/>
      <c r="C32" s="15">
        <v>1277990.72</v>
      </c>
      <c r="D32" s="15">
        <v>451016.75</v>
      </c>
      <c r="E32" s="15">
        <f t="shared" ref="E32" si="38">C32+D32</f>
        <v>1729007.47</v>
      </c>
      <c r="F32" s="15">
        <v>653094.66</v>
      </c>
      <c r="G32" s="15">
        <v>636971.96</v>
      </c>
      <c r="H32" s="15">
        <f t="shared" ref="H32" si="39">E32-F32</f>
        <v>1075912.81</v>
      </c>
    </row>
    <row r="33" spans="1:8" x14ac:dyDescent="0.2">
      <c r="A33" s="4" t="s">
        <v>156</v>
      </c>
      <c r="B33" s="22"/>
      <c r="C33" s="15">
        <v>4053788.39</v>
      </c>
      <c r="D33" s="15">
        <v>495265.97</v>
      </c>
      <c r="E33" s="15">
        <f t="shared" ref="E33" si="40">C33+D33</f>
        <v>4549054.3600000003</v>
      </c>
      <c r="F33" s="15">
        <v>2495540.5099999998</v>
      </c>
      <c r="G33" s="15">
        <v>2491758.91</v>
      </c>
      <c r="H33" s="15">
        <f t="shared" ref="H33" si="41">E33-F33</f>
        <v>2053513.8500000006</v>
      </c>
    </row>
    <row r="34" spans="1:8" x14ac:dyDescent="0.2">
      <c r="A34" s="4" t="s">
        <v>157</v>
      </c>
      <c r="B34" s="22"/>
      <c r="C34" s="15">
        <v>524426.87</v>
      </c>
      <c r="D34" s="15">
        <v>6820.15</v>
      </c>
      <c r="E34" s="15">
        <f t="shared" ref="E34" si="42">C34+D34</f>
        <v>531247.02</v>
      </c>
      <c r="F34" s="15">
        <v>326832.45</v>
      </c>
      <c r="G34" s="15">
        <v>326832.45</v>
      </c>
      <c r="H34" s="15">
        <f t="shared" ref="H34" si="43">E34-F34</f>
        <v>204414.57</v>
      </c>
    </row>
    <row r="35" spans="1:8" x14ac:dyDescent="0.2">
      <c r="A35" s="4" t="s">
        <v>158</v>
      </c>
      <c r="B35" s="22"/>
      <c r="C35" s="15">
        <v>2722360.74</v>
      </c>
      <c r="D35" s="15">
        <v>150028.92000000001</v>
      </c>
      <c r="E35" s="15">
        <f t="shared" ref="E35" si="44">C35+D35</f>
        <v>2872389.66</v>
      </c>
      <c r="F35" s="15">
        <v>1292877.03</v>
      </c>
      <c r="G35" s="15">
        <v>1290891.73</v>
      </c>
      <c r="H35" s="15">
        <f t="shared" ref="H35" si="45">E35-F35</f>
        <v>1579512.6300000001</v>
      </c>
    </row>
    <row r="36" spans="1:8" x14ac:dyDescent="0.2">
      <c r="A36" s="4" t="s">
        <v>159</v>
      </c>
      <c r="B36" s="22"/>
      <c r="C36" s="15">
        <v>3974558.65</v>
      </c>
      <c r="D36" s="15">
        <v>243824.04</v>
      </c>
      <c r="E36" s="15">
        <f t="shared" ref="E36" si="46">C36+D36</f>
        <v>4218382.6899999995</v>
      </c>
      <c r="F36" s="15">
        <v>2562911.25</v>
      </c>
      <c r="G36" s="15">
        <v>2509379.0499999998</v>
      </c>
      <c r="H36" s="15">
        <f t="shared" ref="H36" si="47">E36-F36</f>
        <v>1655471.4399999995</v>
      </c>
    </row>
    <row r="37" spans="1:8" x14ac:dyDescent="0.2">
      <c r="A37" s="4" t="s">
        <v>160</v>
      </c>
      <c r="B37" s="22"/>
      <c r="C37" s="15">
        <v>19482558.859999999</v>
      </c>
      <c r="D37" s="15">
        <v>6583041.9800000004</v>
      </c>
      <c r="E37" s="15">
        <f t="shared" ref="E37" si="48">C37+D37</f>
        <v>26065600.84</v>
      </c>
      <c r="F37" s="15">
        <v>7047759.54</v>
      </c>
      <c r="G37" s="15">
        <v>6713358.7199999997</v>
      </c>
      <c r="H37" s="15">
        <f t="shared" ref="H37" si="49">E37-F37</f>
        <v>19017841.300000001</v>
      </c>
    </row>
    <row r="38" spans="1:8" x14ac:dyDescent="0.2">
      <c r="A38" s="4" t="s">
        <v>161</v>
      </c>
      <c r="B38" s="22"/>
      <c r="C38" s="15">
        <v>8014911.29</v>
      </c>
      <c r="D38" s="15">
        <v>7103902.6200000001</v>
      </c>
      <c r="E38" s="15">
        <f t="shared" ref="E38" si="50">C38+D38</f>
        <v>15118813.91</v>
      </c>
      <c r="F38" s="15">
        <v>3906815.15</v>
      </c>
      <c r="G38" s="15">
        <v>3897368.35</v>
      </c>
      <c r="H38" s="15">
        <f t="shared" ref="H38" si="51">E38-F38</f>
        <v>11211998.76</v>
      </c>
    </row>
    <row r="39" spans="1:8" x14ac:dyDescent="0.2">
      <c r="A39" s="4" t="s">
        <v>162</v>
      </c>
      <c r="B39" s="22"/>
      <c r="C39" s="15">
        <v>2586780.2999999998</v>
      </c>
      <c r="D39" s="15">
        <v>68097.63</v>
      </c>
      <c r="E39" s="15">
        <f t="shared" ref="E39" si="52">C39+D39</f>
        <v>2654877.9299999997</v>
      </c>
      <c r="F39" s="15">
        <v>1602198.56</v>
      </c>
      <c r="G39" s="15">
        <v>1594575.41</v>
      </c>
      <c r="H39" s="15">
        <f t="shared" ref="H39" si="53">E39-F39</f>
        <v>1052679.3699999996</v>
      </c>
    </row>
    <row r="40" spans="1:8" x14ac:dyDescent="0.2">
      <c r="A40" s="4" t="s">
        <v>163</v>
      </c>
      <c r="B40" s="22"/>
      <c r="C40" s="15">
        <v>23486447</v>
      </c>
      <c r="D40" s="15">
        <v>15569715.529999999</v>
      </c>
      <c r="E40" s="15">
        <f t="shared" ref="E40" si="54">C40+D40</f>
        <v>39056162.530000001</v>
      </c>
      <c r="F40" s="15">
        <v>26852525.18</v>
      </c>
      <c r="G40" s="15">
        <v>26202993.350000001</v>
      </c>
      <c r="H40" s="15">
        <f t="shared" ref="H40" si="55">E40-F40</f>
        <v>12203637.350000001</v>
      </c>
    </row>
    <row r="41" spans="1:8" x14ac:dyDescent="0.2">
      <c r="A41" s="4" t="s">
        <v>164</v>
      </c>
      <c r="B41" s="22"/>
      <c r="C41" s="15">
        <v>8199644.5700000003</v>
      </c>
      <c r="D41" s="15">
        <v>158072.5</v>
      </c>
      <c r="E41" s="15">
        <f t="shared" ref="E41" si="56">C41+D41</f>
        <v>8357717.0700000003</v>
      </c>
      <c r="F41" s="15">
        <v>5140489.5599999996</v>
      </c>
      <c r="G41" s="15">
        <v>5139912.4000000004</v>
      </c>
      <c r="H41" s="15">
        <f t="shared" ref="H41" si="57">E41-F41</f>
        <v>3217227.5100000007</v>
      </c>
    </row>
    <row r="42" spans="1:8" x14ac:dyDescent="0.2">
      <c r="A42" s="4" t="s">
        <v>165</v>
      </c>
      <c r="B42" s="22"/>
      <c r="C42" s="15">
        <v>1284134.75</v>
      </c>
      <c r="D42" s="15">
        <v>42226.080000000002</v>
      </c>
      <c r="E42" s="15">
        <f t="shared" ref="E42" si="58">C42+D42</f>
        <v>1326360.83</v>
      </c>
      <c r="F42" s="15">
        <v>727149.38</v>
      </c>
      <c r="G42" s="15">
        <v>727149.38</v>
      </c>
      <c r="H42" s="15">
        <f t="shared" ref="H42" si="59">E42-F42</f>
        <v>599211.45000000007</v>
      </c>
    </row>
    <row r="43" spans="1:8" x14ac:dyDescent="0.2">
      <c r="A43" s="4" t="s">
        <v>166</v>
      </c>
      <c r="B43" s="22"/>
      <c r="C43" s="15">
        <v>2097736.52</v>
      </c>
      <c r="D43" s="15">
        <v>22987.200000000001</v>
      </c>
      <c r="E43" s="15">
        <f t="shared" ref="E43" si="60">C43+D43</f>
        <v>2120723.7200000002</v>
      </c>
      <c r="F43" s="15">
        <v>1351478.63</v>
      </c>
      <c r="G43" s="15">
        <v>1351478.63</v>
      </c>
      <c r="H43" s="15">
        <f t="shared" ref="H43" si="61">E43-F43</f>
        <v>769245.09000000032</v>
      </c>
    </row>
    <row r="44" spans="1:8" x14ac:dyDescent="0.2">
      <c r="A44" s="4" t="s">
        <v>167</v>
      </c>
      <c r="B44" s="22"/>
      <c r="C44" s="15">
        <v>742351.61</v>
      </c>
      <c r="D44" s="15">
        <v>7749.76</v>
      </c>
      <c r="E44" s="15">
        <f t="shared" ref="E44" si="62">C44+D44</f>
        <v>750101.37</v>
      </c>
      <c r="F44" s="15">
        <v>464588.71</v>
      </c>
      <c r="G44" s="15">
        <v>464588.71</v>
      </c>
      <c r="H44" s="15">
        <f t="shared" ref="H44" si="63">E44-F44</f>
        <v>285512.65999999997</v>
      </c>
    </row>
    <row r="45" spans="1:8" x14ac:dyDescent="0.2">
      <c r="A45" s="4" t="s">
        <v>168</v>
      </c>
      <c r="B45" s="22"/>
      <c r="C45" s="15">
        <v>1122447.48</v>
      </c>
      <c r="D45" s="15">
        <v>5913.79</v>
      </c>
      <c r="E45" s="15">
        <f t="shared" ref="E45" si="64">C45+D45</f>
        <v>1128361.27</v>
      </c>
      <c r="F45" s="15">
        <v>496641.58</v>
      </c>
      <c r="G45" s="15">
        <v>395894.54</v>
      </c>
      <c r="H45" s="15">
        <f t="shared" ref="H45" si="65">E45-F45</f>
        <v>631719.68999999994</v>
      </c>
    </row>
    <row r="46" spans="1:8" x14ac:dyDescent="0.2">
      <c r="A46" s="4" t="s">
        <v>169</v>
      </c>
      <c r="B46" s="22"/>
      <c r="C46" s="15">
        <v>40985979.140000001</v>
      </c>
      <c r="D46" s="15">
        <v>58687648.899999999</v>
      </c>
      <c r="E46" s="15">
        <f t="shared" ref="E46" si="66">C46+D46</f>
        <v>99673628.039999992</v>
      </c>
      <c r="F46" s="15">
        <v>21707991.460000001</v>
      </c>
      <c r="G46" s="15">
        <v>21707456.02</v>
      </c>
      <c r="H46" s="15">
        <f t="shared" ref="H46" si="67">E46-F46</f>
        <v>77965636.579999983</v>
      </c>
    </row>
    <row r="47" spans="1:8" x14ac:dyDescent="0.2">
      <c r="A47" s="4" t="s">
        <v>170</v>
      </c>
      <c r="B47" s="22"/>
      <c r="C47" s="15">
        <v>1216962.96</v>
      </c>
      <c r="D47" s="15">
        <v>-922385.41</v>
      </c>
      <c r="E47" s="15">
        <f t="shared" ref="E47" si="68">C47+D47</f>
        <v>294577.54999999993</v>
      </c>
      <c r="F47" s="15">
        <v>294577.55</v>
      </c>
      <c r="G47" s="15">
        <v>294577.55</v>
      </c>
      <c r="H47" s="15">
        <f t="shared" ref="H47" si="69">E47-F47</f>
        <v>0</v>
      </c>
    </row>
    <row r="48" spans="1:8" x14ac:dyDescent="0.2">
      <c r="A48" s="4"/>
      <c r="B48" s="22"/>
      <c r="C48" s="15"/>
      <c r="D48" s="15"/>
      <c r="E48" s="15"/>
      <c r="F48" s="15"/>
      <c r="G48" s="15"/>
      <c r="H48" s="15"/>
    </row>
    <row r="49" spans="1:8" x14ac:dyDescent="0.2">
      <c r="A49" s="4"/>
      <c r="B49" s="25"/>
      <c r="C49" s="16"/>
      <c r="D49" s="16"/>
      <c r="E49" s="16"/>
      <c r="F49" s="16"/>
      <c r="G49" s="16"/>
      <c r="H49" s="16"/>
    </row>
    <row r="50" spans="1:8" x14ac:dyDescent="0.2">
      <c r="A50" s="26"/>
      <c r="B50" s="47" t="s">
        <v>53</v>
      </c>
      <c r="C50" s="23">
        <f t="shared" ref="C50:H50" si="70">SUM(C7:C49)</f>
        <v>305727446.73000002</v>
      </c>
      <c r="D50" s="23">
        <f t="shared" si="70"/>
        <v>110149010.97</v>
      </c>
      <c r="E50" s="23">
        <f t="shared" si="70"/>
        <v>415876457.69999999</v>
      </c>
      <c r="F50" s="23">
        <f t="shared" si="70"/>
        <v>200086885.02000004</v>
      </c>
      <c r="G50" s="23">
        <f t="shared" si="70"/>
        <v>198126230.34999999</v>
      </c>
      <c r="H50" s="23">
        <f t="shared" si="70"/>
        <v>215789572.67999995</v>
      </c>
    </row>
    <row r="53" spans="1:8" ht="45" customHeight="1" x14ac:dyDescent="0.2">
      <c r="A53" s="52" t="s">
        <v>172</v>
      </c>
      <c r="B53" s="53"/>
      <c r="C53" s="53"/>
      <c r="D53" s="53"/>
      <c r="E53" s="53"/>
      <c r="F53" s="53"/>
      <c r="G53" s="53"/>
      <c r="H53" s="54"/>
    </row>
    <row r="55" spans="1:8" x14ac:dyDescent="0.2">
      <c r="A55" s="57" t="s">
        <v>54</v>
      </c>
      <c r="B55" s="58"/>
      <c r="C55" s="52" t="s">
        <v>60</v>
      </c>
      <c r="D55" s="53"/>
      <c r="E55" s="53"/>
      <c r="F55" s="53"/>
      <c r="G55" s="54"/>
      <c r="H55" s="55" t="s">
        <v>59</v>
      </c>
    </row>
    <row r="56" spans="1:8" ht="22.5" x14ac:dyDescent="0.2">
      <c r="A56" s="59"/>
      <c r="B56" s="60"/>
      <c r="C56" s="9" t="s">
        <v>55</v>
      </c>
      <c r="D56" s="9" t="s">
        <v>125</v>
      </c>
      <c r="E56" s="9" t="s">
        <v>56</v>
      </c>
      <c r="F56" s="9" t="s">
        <v>57</v>
      </c>
      <c r="G56" s="9" t="s">
        <v>58</v>
      </c>
      <c r="H56" s="56"/>
    </row>
    <row r="57" spans="1:8" x14ac:dyDescent="0.2">
      <c r="A57" s="61"/>
      <c r="B57" s="62"/>
      <c r="C57" s="10">
        <v>1</v>
      </c>
      <c r="D57" s="10">
        <v>2</v>
      </c>
      <c r="E57" s="10" t="s">
        <v>126</v>
      </c>
      <c r="F57" s="10">
        <v>4</v>
      </c>
      <c r="G57" s="10">
        <v>5</v>
      </c>
      <c r="H57" s="10" t="s">
        <v>127</v>
      </c>
    </row>
    <row r="58" spans="1:8" x14ac:dyDescent="0.2">
      <c r="A58" s="28"/>
      <c r="B58" s="29"/>
      <c r="C58" s="33"/>
      <c r="D58" s="33"/>
      <c r="E58" s="33"/>
      <c r="F58" s="33"/>
      <c r="G58" s="33"/>
      <c r="H58" s="33"/>
    </row>
    <row r="59" spans="1:8" x14ac:dyDescent="0.2">
      <c r="A59" s="4" t="s">
        <v>8</v>
      </c>
      <c r="B59" s="2"/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4" t="s">
        <v>9</v>
      </c>
      <c r="B60" s="2"/>
      <c r="C60" s="34">
        <v>0</v>
      </c>
      <c r="D60" s="34">
        <v>0</v>
      </c>
      <c r="E60" s="34">
        <f t="shared" ref="E60:E62" si="71">C60+D60</f>
        <v>0</v>
      </c>
      <c r="F60" s="34">
        <v>0</v>
      </c>
      <c r="G60" s="34">
        <v>0</v>
      </c>
      <c r="H60" s="34">
        <f t="shared" ref="H60:H62" si="72">E60-F60</f>
        <v>0</v>
      </c>
    </row>
    <row r="61" spans="1:8" x14ac:dyDescent="0.2">
      <c r="A61" s="4" t="s">
        <v>10</v>
      </c>
      <c r="B61" s="2"/>
      <c r="C61" s="34">
        <v>0</v>
      </c>
      <c r="D61" s="34">
        <v>0</v>
      </c>
      <c r="E61" s="34">
        <f t="shared" si="71"/>
        <v>0</v>
      </c>
      <c r="F61" s="34">
        <v>0</v>
      </c>
      <c r="G61" s="34">
        <v>0</v>
      </c>
      <c r="H61" s="34">
        <f t="shared" si="72"/>
        <v>0</v>
      </c>
    </row>
    <row r="62" spans="1:8" x14ac:dyDescent="0.2">
      <c r="A62" s="4" t="s">
        <v>11</v>
      </c>
      <c r="B62" s="2"/>
      <c r="C62" s="34">
        <v>0</v>
      </c>
      <c r="D62" s="34">
        <v>0</v>
      </c>
      <c r="E62" s="34">
        <f t="shared" si="71"/>
        <v>0</v>
      </c>
      <c r="F62" s="34">
        <v>0</v>
      </c>
      <c r="G62" s="34">
        <v>0</v>
      </c>
      <c r="H62" s="34">
        <f t="shared" si="72"/>
        <v>0</v>
      </c>
    </row>
    <row r="63" spans="1:8" x14ac:dyDescent="0.2">
      <c r="A63" s="4"/>
      <c r="B63" s="2"/>
      <c r="C63" s="35"/>
      <c r="D63" s="35"/>
      <c r="E63" s="35"/>
      <c r="F63" s="35"/>
      <c r="G63" s="35"/>
      <c r="H63" s="35"/>
    </row>
    <row r="64" spans="1:8" x14ac:dyDescent="0.2">
      <c r="A64" s="26"/>
      <c r="B64" s="47" t="s">
        <v>53</v>
      </c>
      <c r="C64" s="23">
        <f>SUM(C59:C63)</f>
        <v>0</v>
      </c>
      <c r="D64" s="23">
        <f>SUM(D59:D63)</f>
        <v>0</v>
      </c>
      <c r="E64" s="23">
        <f>SUM(E59:E62)</f>
        <v>0</v>
      </c>
      <c r="F64" s="23">
        <f>SUM(F59:F62)</f>
        <v>0</v>
      </c>
      <c r="G64" s="23">
        <f>SUM(G59:G62)</f>
        <v>0</v>
      </c>
      <c r="H64" s="23">
        <f>SUM(H59:H62)</f>
        <v>0</v>
      </c>
    </row>
    <row r="67" spans="1:8" ht="45" customHeight="1" x14ac:dyDescent="0.2">
      <c r="A67" s="52" t="s">
        <v>173</v>
      </c>
      <c r="B67" s="53"/>
      <c r="C67" s="53"/>
      <c r="D67" s="53"/>
      <c r="E67" s="53"/>
      <c r="F67" s="53"/>
      <c r="G67" s="53"/>
      <c r="H67" s="54"/>
    </row>
    <row r="68" spans="1:8" x14ac:dyDescent="0.2">
      <c r="A68" s="57" t="s">
        <v>54</v>
      </c>
      <c r="B68" s="58"/>
      <c r="C68" s="52" t="s">
        <v>60</v>
      </c>
      <c r="D68" s="53"/>
      <c r="E68" s="53"/>
      <c r="F68" s="53"/>
      <c r="G68" s="54"/>
      <c r="H68" s="55" t="s">
        <v>59</v>
      </c>
    </row>
    <row r="69" spans="1:8" ht="22.5" x14ac:dyDescent="0.2">
      <c r="A69" s="59"/>
      <c r="B69" s="60"/>
      <c r="C69" s="9" t="s">
        <v>55</v>
      </c>
      <c r="D69" s="9" t="s">
        <v>125</v>
      </c>
      <c r="E69" s="9" t="s">
        <v>56</v>
      </c>
      <c r="F69" s="9" t="s">
        <v>57</v>
      </c>
      <c r="G69" s="9" t="s">
        <v>58</v>
      </c>
      <c r="H69" s="56"/>
    </row>
    <row r="70" spans="1:8" x14ac:dyDescent="0.2">
      <c r="A70" s="61"/>
      <c r="B70" s="62"/>
      <c r="C70" s="10">
        <v>1</v>
      </c>
      <c r="D70" s="10">
        <v>2</v>
      </c>
      <c r="E70" s="10" t="s">
        <v>126</v>
      </c>
      <c r="F70" s="10">
        <v>4</v>
      </c>
      <c r="G70" s="10">
        <v>5</v>
      </c>
      <c r="H70" s="10" t="s">
        <v>127</v>
      </c>
    </row>
    <row r="71" spans="1:8" x14ac:dyDescent="0.2">
      <c r="A71" s="28"/>
      <c r="B71" s="29"/>
      <c r="C71" s="33"/>
      <c r="D71" s="33"/>
      <c r="E71" s="33"/>
      <c r="F71" s="33"/>
      <c r="G71" s="33"/>
      <c r="H71" s="33"/>
    </row>
    <row r="72" spans="1:8" ht="22.5" x14ac:dyDescent="0.2">
      <c r="A72" s="4"/>
      <c r="B72" s="31" t="s">
        <v>13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x14ac:dyDescent="0.2">
      <c r="A74" s="4"/>
      <c r="B74" s="31" t="s">
        <v>12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14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26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27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ht="22.5" x14ac:dyDescent="0.2">
      <c r="A82" s="4"/>
      <c r="B82" s="31" t="s">
        <v>34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4"/>
      <c r="B83" s="31"/>
      <c r="C83" s="34"/>
      <c r="D83" s="34"/>
      <c r="E83" s="34"/>
      <c r="F83" s="34"/>
      <c r="G83" s="34"/>
      <c r="H83" s="34"/>
    </row>
    <row r="84" spans="1:8" x14ac:dyDescent="0.2">
      <c r="A84" s="4"/>
      <c r="B84" s="31" t="s">
        <v>15</v>
      </c>
      <c r="C84" s="34">
        <v>0</v>
      </c>
      <c r="D84" s="34">
        <v>0</v>
      </c>
      <c r="E84" s="34">
        <f>C84+D84</f>
        <v>0</v>
      </c>
      <c r="F84" s="34">
        <v>0</v>
      </c>
      <c r="G84" s="34">
        <v>0</v>
      </c>
      <c r="H84" s="34">
        <f>E84-F84</f>
        <v>0</v>
      </c>
    </row>
    <row r="85" spans="1:8" x14ac:dyDescent="0.2">
      <c r="A85" s="30"/>
      <c r="B85" s="32"/>
      <c r="C85" s="35"/>
      <c r="D85" s="35"/>
      <c r="E85" s="35"/>
      <c r="F85" s="35"/>
      <c r="G85" s="35"/>
      <c r="H85" s="35"/>
    </row>
    <row r="86" spans="1:8" x14ac:dyDescent="0.2">
      <c r="A86" s="26"/>
      <c r="B86" s="47" t="s">
        <v>53</v>
      </c>
      <c r="C86" s="23">
        <f t="shared" ref="C86:H86" si="73">SUM(C72:C84)</f>
        <v>0</v>
      </c>
      <c r="D86" s="23">
        <f t="shared" si="73"/>
        <v>0</v>
      </c>
      <c r="E86" s="23">
        <f t="shared" si="73"/>
        <v>0</v>
      </c>
      <c r="F86" s="23">
        <f t="shared" si="73"/>
        <v>0</v>
      </c>
      <c r="G86" s="23">
        <f t="shared" si="73"/>
        <v>0</v>
      </c>
      <c r="H86" s="23">
        <f t="shared" si="73"/>
        <v>0</v>
      </c>
    </row>
    <row r="87" spans="1:8" x14ac:dyDescent="0.2">
      <c r="A87" s="65" t="s">
        <v>175</v>
      </c>
    </row>
  </sheetData>
  <sheetProtection formatCells="0" formatColumns="0" formatRows="0" insertRows="0" deleteRows="0" autoFilter="0"/>
  <mergeCells count="12">
    <mergeCell ref="A67:H67"/>
    <mergeCell ref="A68:B70"/>
    <mergeCell ref="C68:G68"/>
    <mergeCell ref="H68:H69"/>
    <mergeCell ref="C55:G55"/>
    <mergeCell ref="H55:H56"/>
    <mergeCell ref="A1:H1"/>
    <mergeCell ref="A3:B5"/>
    <mergeCell ref="A53:H53"/>
    <mergeCell ref="A55:B5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5" workbookViewId="0">
      <selection activeCell="A43" sqref="A4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174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187113876.10999998</v>
      </c>
      <c r="D6" s="15">
        <f t="shared" si="0"/>
        <v>20482456.450000003</v>
      </c>
      <c r="E6" s="15">
        <f t="shared" si="0"/>
        <v>207596332.56</v>
      </c>
      <c r="F6" s="15">
        <f t="shared" si="0"/>
        <v>124539461.79000001</v>
      </c>
      <c r="G6" s="15">
        <f t="shared" si="0"/>
        <v>123689481.86</v>
      </c>
      <c r="H6" s="15">
        <f t="shared" si="0"/>
        <v>83056870.770000026</v>
      </c>
    </row>
    <row r="7" spans="1:8" x14ac:dyDescent="0.2">
      <c r="A7" s="38"/>
      <c r="B7" s="42" t="s">
        <v>42</v>
      </c>
      <c r="C7" s="15">
        <v>9435436.4399999995</v>
      </c>
      <c r="D7" s="15">
        <v>197926.41</v>
      </c>
      <c r="E7" s="15">
        <f>C7+D7</f>
        <v>9633362.8499999996</v>
      </c>
      <c r="F7" s="15">
        <v>5720845.9000000004</v>
      </c>
      <c r="G7" s="15">
        <v>5658061.46</v>
      </c>
      <c r="H7" s="15">
        <f>E7-F7</f>
        <v>3912516.9499999993</v>
      </c>
    </row>
    <row r="8" spans="1:8" x14ac:dyDescent="0.2">
      <c r="A8" s="38"/>
      <c r="B8" s="42" t="s">
        <v>17</v>
      </c>
      <c r="C8" s="15">
        <v>6614485.6600000001</v>
      </c>
      <c r="D8" s="15">
        <v>3401744.17</v>
      </c>
      <c r="E8" s="15">
        <f t="shared" ref="E8:E14" si="1">C8+D8</f>
        <v>10016229.83</v>
      </c>
      <c r="F8" s="15">
        <v>6375730.3799999999</v>
      </c>
      <c r="G8" s="15">
        <v>6374624.4800000004</v>
      </c>
      <c r="H8" s="15">
        <f t="shared" ref="H8:H14" si="2">E8-F8</f>
        <v>3640499.45</v>
      </c>
    </row>
    <row r="9" spans="1:8" x14ac:dyDescent="0.2">
      <c r="A9" s="38"/>
      <c r="B9" s="42" t="s">
        <v>43</v>
      </c>
      <c r="C9" s="15">
        <v>85450743.930000007</v>
      </c>
      <c r="D9" s="15">
        <v>3521952.08</v>
      </c>
      <c r="E9" s="15">
        <f t="shared" si="1"/>
        <v>88972696.010000005</v>
      </c>
      <c r="F9" s="15">
        <v>54663902.619999997</v>
      </c>
      <c r="G9" s="15">
        <v>54193154.380000003</v>
      </c>
      <c r="H9" s="15">
        <f t="shared" si="2"/>
        <v>34308793.390000008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17658786.670000002</v>
      </c>
      <c r="D11" s="15">
        <v>3844876.58</v>
      </c>
      <c r="E11" s="15">
        <f t="shared" si="1"/>
        <v>21503663.25</v>
      </c>
      <c r="F11" s="15">
        <v>10972538.58</v>
      </c>
      <c r="G11" s="15">
        <v>10815142.609999999</v>
      </c>
      <c r="H11" s="15">
        <f t="shared" si="2"/>
        <v>10531124.67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65935956.490000002</v>
      </c>
      <c r="D13" s="15">
        <v>8784062.75</v>
      </c>
      <c r="E13" s="15">
        <f t="shared" si="1"/>
        <v>74720019.24000001</v>
      </c>
      <c r="F13" s="15">
        <v>44951960.299999997</v>
      </c>
      <c r="G13" s="15">
        <v>44859204.600000001</v>
      </c>
      <c r="H13" s="15">
        <f t="shared" si="2"/>
        <v>29768058.940000013</v>
      </c>
    </row>
    <row r="14" spans="1:8" x14ac:dyDescent="0.2">
      <c r="A14" s="38"/>
      <c r="B14" s="42" t="s">
        <v>19</v>
      </c>
      <c r="C14" s="15">
        <v>2018466.92</v>
      </c>
      <c r="D14" s="15">
        <v>731894.46</v>
      </c>
      <c r="E14" s="15">
        <f t="shared" si="1"/>
        <v>2750361.38</v>
      </c>
      <c r="F14" s="15">
        <v>1854484.01</v>
      </c>
      <c r="G14" s="15">
        <v>1789294.33</v>
      </c>
      <c r="H14" s="15">
        <f t="shared" si="2"/>
        <v>895877.36999999988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66302677.089999996</v>
      </c>
      <c r="D16" s="15">
        <f t="shared" si="3"/>
        <v>23109919.509999998</v>
      </c>
      <c r="E16" s="15">
        <f t="shared" si="3"/>
        <v>89412596.600000009</v>
      </c>
      <c r="F16" s="15">
        <f t="shared" si="3"/>
        <v>47798081.130000003</v>
      </c>
      <c r="G16" s="15">
        <f t="shared" si="3"/>
        <v>46699434.229999989</v>
      </c>
      <c r="H16" s="15">
        <f t="shared" si="3"/>
        <v>41614515.469999999</v>
      </c>
    </row>
    <row r="17" spans="1:8" x14ac:dyDescent="0.2">
      <c r="A17" s="38"/>
      <c r="B17" s="42" t="s">
        <v>45</v>
      </c>
      <c r="C17" s="15">
        <v>2586780.2999999998</v>
      </c>
      <c r="D17" s="15">
        <v>68097.63</v>
      </c>
      <c r="E17" s="15">
        <f>C17+D17</f>
        <v>2654877.9299999997</v>
      </c>
      <c r="F17" s="15">
        <v>1602198.56</v>
      </c>
      <c r="G17" s="15">
        <v>1594575.41</v>
      </c>
      <c r="H17" s="15">
        <f t="shared" ref="H17:H23" si="4">E17-F17</f>
        <v>1052679.3699999996</v>
      </c>
    </row>
    <row r="18" spans="1:8" x14ac:dyDescent="0.2">
      <c r="A18" s="38"/>
      <c r="B18" s="42" t="s">
        <v>28</v>
      </c>
      <c r="C18" s="15">
        <v>36932761.93</v>
      </c>
      <c r="D18" s="15">
        <v>15806664.859999999</v>
      </c>
      <c r="E18" s="15">
        <f t="shared" ref="E18:E23" si="5">C18+D18</f>
        <v>52739426.789999999</v>
      </c>
      <c r="F18" s="15">
        <v>35032873.039999999</v>
      </c>
      <c r="G18" s="15">
        <v>34282017.009999998</v>
      </c>
      <c r="H18" s="15">
        <f t="shared" si="4"/>
        <v>17706553.75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4578215.26</v>
      </c>
      <c r="D20" s="15">
        <v>502086.12</v>
      </c>
      <c r="E20" s="15">
        <f t="shared" si="5"/>
        <v>5080301.38</v>
      </c>
      <c r="F20" s="15">
        <v>2822372.96</v>
      </c>
      <c r="G20" s="15">
        <v>2818591.36</v>
      </c>
      <c r="H20" s="15">
        <f t="shared" si="4"/>
        <v>2257928.42</v>
      </c>
    </row>
    <row r="21" spans="1:8" x14ac:dyDescent="0.2">
      <c r="A21" s="38"/>
      <c r="B21" s="42" t="s">
        <v>47</v>
      </c>
      <c r="C21" s="15">
        <v>2722360.74</v>
      </c>
      <c r="D21" s="15">
        <v>150028.92000000001</v>
      </c>
      <c r="E21" s="15">
        <f t="shared" si="5"/>
        <v>2872389.66</v>
      </c>
      <c r="F21" s="15">
        <v>1292877.03</v>
      </c>
      <c r="G21" s="15">
        <v>1290891.73</v>
      </c>
      <c r="H21" s="15">
        <f t="shared" si="4"/>
        <v>1579512.6300000001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19482558.859999999</v>
      </c>
      <c r="D23" s="15">
        <v>6583041.9800000004</v>
      </c>
      <c r="E23" s="15">
        <f t="shared" si="5"/>
        <v>26065600.84</v>
      </c>
      <c r="F23" s="15">
        <v>7047759.54</v>
      </c>
      <c r="G23" s="15">
        <v>6713358.7199999997</v>
      </c>
      <c r="H23" s="15">
        <f t="shared" si="4"/>
        <v>19017841.300000001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52310893.530000001</v>
      </c>
      <c r="D25" s="15">
        <f t="shared" si="6"/>
        <v>66556635.009999998</v>
      </c>
      <c r="E25" s="15">
        <f t="shared" si="6"/>
        <v>118867528.53999999</v>
      </c>
      <c r="F25" s="15">
        <f t="shared" si="6"/>
        <v>27749342.100000001</v>
      </c>
      <c r="G25" s="15">
        <f t="shared" si="6"/>
        <v>27737314.259999998</v>
      </c>
      <c r="H25" s="15">
        <f t="shared" si="6"/>
        <v>91118186.439999998</v>
      </c>
    </row>
    <row r="26" spans="1:8" x14ac:dyDescent="0.2">
      <c r="A26" s="38"/>
      <c r="B26" s="42" t="s">
        <v>29</v>
      </c>
      <c r="C26" s="15">
        <v>3310003.1</v>
      </c>
      <c r="D26" s="15">
        <v>765083.49</v>
      </c>
      <c r="E26" s="15">
        <f>C26+D26</f>
        <v>4075086.59</v>
      </c>
      <c r="F26" s="15">
        <v>2134535.4900000002</v>
      </c>
      <c r="G26" s="15">
        <v>2132489.89</v>
      </c>
      <c r="H26" s="15">
        <f t="shared" ref="H26:H34" si="7">E26-F26</f>
        <v>1940551.0999999996</v>
      </c>
    </row>
    <row r="27" spans="1:8" x14ac:dyDescent="0.2">
      <c r="A27" s="38"/>
      <c r="B27" s="42" t="s">
        <v>24</v>
      </c>
      <c r="C27" s="15">
        <v>8014911.29</v>
      </c>
      <c r="D27" s="15">
        <v>7103902.6200000001</v>
      </c>
      <c r="E27" s="15">
        <f t="shared" ref="E27:E34" si="8">C27+D27</f>
        <v>15118813.91</v>
      </c>
      <c r="F27" s="15">
        <v>3827121.86</v>
      </c>
      <c r="G27" s="15">
        <v>3817675.06</v>
      </c>
      <c r="H27" s="15">
        <f t="shared" si="7"/>
        <v>11291692.050000001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40985979.140000001</v>
      </c>
      <c r="D29" s="15">
        <v>58687648.899999999</v>
      </c>
      <c r="E29" s="15">
        <f t="shared" si="8"/>
        <v>99673628.039999992</v>
      </c>
      <c r="F29" s="15">
        <v>21787684.75</v>
      </c>
      <c r="G29" s="15">
        <v>21787149.309999999</v>
      </c>
      <c r="H29" s="15">
        <f t="shared" si="7"/>
        <v>77885943.289999992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305727446.73000002</v>
      </c>
      <c r="D42" s="23">
        <f t="shared" si="12"/>
        <v>110149010.97</v>
      </c>
      <c r="E42" s="23">
        <f t="shared" si="12"/>
        <v>415876457.69999999</v>
      </c>
      <c r="F42" s="23">
        <f t="shared" si="12"/>
        <v>200086885.02000001</v>
      </c>
      <c r="G42" s="23">
        <f t="shared" si="12"/>
        <v>198126230.34999996</v>
      </c>
      <c r="H42" s="23">
        <f t="shared" si="12"/>
        <v>215789572.68000001</v>
      </c>
    </row>
    <row r="43" spans="1:8" x14ac:dyDescent="0.2">
      <c r="A43" s="66" t="s">
        <v>175</v>
      </c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2022-10-14T16:15:05Z</cp:lastPrinted>
  <dcterms:created xsi:type="dcterms:W3CDTF">2014-02-10T03:37:14Z</dcterms:created>
  <dcterms:modified xsi:type="dcterms:W3CDTF">2022-10-14T16:37:12Z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