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\INFORMACION PRESUPUESTARIA 2DO 2024\"/>
    </mc:Choice>
  </mc:AlternateContent>
  <bookViews>
    <workbookView xWindow="0" yWindow="0" windowWidth="14025" windowHeight="1117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G75" i="6"/>
  <c r="D75" i="6"/>
  <c r="D74" i="6"/>
  <c r="G74" i="6" s="1"/>
  <c r="G73" i="6"/>
  <c r="D73" i="6"/>
  <c r="D72" i="6"/>
  <c r="G72" i="6" s="1"/>
  <c r="G71" i="6"/>
  <c r="D71" i="6"/>
  <c r="D70" i="6"/>
  <c r="G70" i="6" s="1"/>
  <c r="F69" i="6"/>
  <c r="E69" i="6"/>
  <c r="C69" i="6"/>
  <c r="D69" i="6" s="1"/>
  <c r="G69" i="6" s="1"/>
  <c r="B69" i="6"/>
  <c r="D68" i="6"/>
  <c r="G68" i="6" s="1"/>
  <c r="D67" i="6"/>
  <c r="G67" i="6" s="1"/>
  <c r="D66" i="6"/>
  <c r="G66" i="6" s="1"/>
  <c r="F65" i="6"/>
  <c r="E65" i="6"/>
  <c r="C65" i="6"/>
  <c r="D65" i="6" s="1"/>
  <c r="G65" i="6" s="1"/>
  <c r="B65" i="6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D57" i="6" s="1"/>
  <c r="G57" i="6" s="1"/>
  <c r="B57" i="6"/>
  <c r="D56" i="6"/>
  <c r="G56" i="6" s="1"/>
  <c r="D55" i="6"/>
  <c r="G55" i="6" s="1"/>
  <c r="D54" i="6"/>
  <c r="G54" i="6" s="1"/>
  <c r="F53" i="6"/>
  <c r="E53" i="6"/>
  <c r="C53" i="6"/>
  <c r="D53" i="6" s="1"/>
  <c r="B53" i="6"/>
  <c r="D52" i="6"/>
  <c r="G52" i="6" s="1"/>
  <c r="D51" i="6"/>
  <c r="G51" i="6" s="1"/>
  <c r="D50" i="6"/>
  <c r="G50" i="6" s="1"/>
  <c r="G49" i="6"/>
  <c r="D49" i="6"/>
  <c r="D48" i="6"/>
  <c r="G48" i="6" s="1"/>
  <c r="G47" i="6"/>
  <c r="D47" i="6"/>
  <c r="D46" i="6"/>
  <c r="G46" i="6" s="1"/>
  <c r="G45" i="6"/>
  <c r="D45" i="6"/>
  <c r="D44" i="6"/>
  <c r="G44" i="6" s="1"/>
  <c r="F43" i="6"/>
  <c r="E43" i="6"/>
  <c r="C43" i="6"/>
  <c r="D43" i="6" s="1"/>
  <c r="G43" i="6" s="1"/>
  <c r="B43" i="6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D33" i="6" s="1"/>
  <c r="B33" i="6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D23" i="6" s="1"/>
  <c r="G23" i="6" s="1"/>
  <c r="B23" i="6"/>
  <c r="D22" i="6"/>
  <c r="G22" i="6" s="1"/>
  <c r="D21" i="6"/>
  <c r="G21" i="6" s="1"/>
  <c r="D20" i="6"/>
  <c r="G20" i="6" s="1"/>
  <c r="D19" i="6"/>
  <c r="G19" i="6" s="1"/>
  <c r="D18" i="6"/>
  <c r="G18" i="6" s="1"/>
  <c r="G17" i="6"/>
  <c r="D17" i="6"/>
  <c r="D16" i="6"/>
  <c r="G16" i="6" s="1"/>
  <c r="D15" i="6"/>
  <c r="G15" i="6" s="1"/>
  <c r="D14" i="6"/>
  <c r="G14" i="6" s="1"/>
  <c r="F13" i="6"/>
  <c r="E13" i="6"/>
  <c r="C13" i="6"/>
  <c r="D13" i="6" s="1"/>
  <c r="G13" i="6" s="1"/>
  <c r="B13" i="6"/>
  <c r="D12" i="6"/>
  <c r="G12" i="6" s="1"/>
  <c r="G11" i="6"/>
  <c r="D11" i="6"/>
  <c r="D10" i="6"/>
  <c r="G10" i="6" s="1"/>
  <c r="G9" i="6"/>
  <c r="D9" i="6"/>
  <c r="D8" i="6"/>
  <c r="G8" i="6" s="1"/>
  <c r="D7" i="6"/>
  <c r="G7" i="6" s="1"/>
  <c r="D6" i="6"/>
  <c r="G6" i="6" s="1"/>
  <c r="F5" i="6"/>
  <c r="E5" i="6"/>
  <c r="C5" i="6"/>
  <c r="D5" i="6" s="1"/>
  <c r="B5" i="6"/>
  <c r="B77" i="6" s="1"/>
  <c r="G53" i="6" l="1"/>
  <c r="G33" i="6"/>
  <c r="F77" i="6"/>
  <c r="E77" i="6"/>
  <c r="D77" i="6"/>
  <c r="G5" i="6"/>
  <c r="G77" i="6" s="1"/>
  <c r="C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<sst xmlns="http://schemas.openxmlformats.org/spreadsheetml/2006/main" count="84" uniqueCount="84">
  <si>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</si>
  <si>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</si>
  <si>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</si>
  <si>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</si>
  <si>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</si>
  <si>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</si>
  <si>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</si>
  <si>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</si>
  <si>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</si>
  <si>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</si>
  <si>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</si>
  <si>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</si>
  <si>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</si>
  <si>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</si>
  <si>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</si>
  <si>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</si>
  <si>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</si>
  <si>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</si>
  <si>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</si>
  <si>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</si>
  <si>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</si>
  <si>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</si>
  <si>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</si>
  <si>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</si>
  <si>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</si>
  <si>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</si>
  <si>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</si>
  <si>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</si>
  <si>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</si>
  <si>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</si>
  <si>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</si>
  <si>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</si>
  <si>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</si>
  <si>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</si>
  <si>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</si>
  <si>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</si>
  <si>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</si>
  <si>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</si>
  <si>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</si>
  <si>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</si>
  <si>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</si>
  <si>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</si>
  <si>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</si>
  <si>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</si>
  <si>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</si>
  <si>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</si>
  <si>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</si>
  <si>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</si>
  <si>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</si>
  <si>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</si>
  <si>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</si>
  <si>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</si>
  <si>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</si>
  <si>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</si>
  <si>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</si>
  <si>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</si>
  <si>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</si>
  <si>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</si>
  <si>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</si>
  <si>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</si>
  <si>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</si>
  <si>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</si>
  <si>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</si>
  <si>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</si>
  <si>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</si>
  <si>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</si>
  <si>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</si>
  <si>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</si>
  <si>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</si>
  <si>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</si>
  <si>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</si>
  <si>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</si>
  <si>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</si>
  <si>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</si>
  <si>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</si>
  <si>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</si>
  <si>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</si>
  <si>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</si>
  <si>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</si>
  <si>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</si>
  <si>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</si>
  <si>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</si>
  <si>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</si>
  <si>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Municipo de Apaseo el Grande, Guanajuato.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</si>
</sst>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0" t="s">
        <v>83</v>
      </c>
      <c r="B1" s="21"/>
      <c r="C1" s="21"/>
      <c r="D1" s="21"/>
      <c r="E1" s="21"/>
      <c r="F1" s="21"/>
      <c r="G1" s="22"/>
    </row>
    <row r="2" spans="1:7" x14ac:dyDescent="0.2">
      <c r="A2" s="5"/>
      <c r="B2" s="8" t="s">
        <v>0</v>
      </c>
      <c r="C2" s="9"/>
      <c r="D2" s="9"/>
      <c r="E2" s="9"/>
      <c r="F2" s="10"/>
      <c r="G2" s="23" t="s">
        <v>7</v>
      </c>
    </row>
    <row r="3" spans="1:7" ht="24.95" customHeight="1" x14ac:dyDescent="0.2">
      <c r="A3" s="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 t="s">
        <v>10</v>
      </c>
      <c r="B5" s="15">
        <f>SUM(B6:B12)</f>
        <v>183449489.14999998</v>
      </c>
      <c r="C5" s="15">
        <f>SUM(C6:C12)</f>
        <v>6972322.6599999992</v>
      </c>
      <c r="D5" s="15">
        <f>B5+C5</f>
        <v>190421811.80999997</v>
      </c>
      <c r="E5" s="15">
        <f>SUM(E6:E12)</f>
        <v>83949524.489999995</v>
      </c>
      <c r="F5" s="15">
        <f>SUM(F6:F12)</f>
        <v>83662113.789999992</v>
      </c>
      <c r="G5" s="15">
        <f>D5-E5</f>
        <v>106472287.31999998</v>
      </c>
    </row>
    <row r="6" spans="1:7" x14ac:dyDescent="0.2">
      <c r="A6" s="11" t="s">
        <v>11</v>
      </c>
      <c r="B6" s="16">
        <v>100309389.54000001</v>
      </c>
      <c r="C6" s="4">
        <v>2590049.48</v>
      </c>
      <c r="D6" s="16">
        <f t="shared" ref="D6:D69" si="0">B6+C6</f>
        <v>102899439.02000001</v>
      </c>
      <c r="E6" s="4">
        <v>47146089.270000003</v>
      </c>
      <c r="F6" s="4">
        <v>47142731.700000003</v>
      </c>
      <c r="G6" s="16">
        <f t="shared" ref="G6:G69" si="1">D6-E6</f>
        <v>55753349.750000007</v>
      </c>
    </row>
    <row r="7" spans="1:7" x14ac:dyDescent="0.2">
      <c r="A7" s="11" t="s">
        <v>12</v>
      </c>
      <c r="B7" s="16">
        <v>13024391.43</v>
      </c>
      <c r="C7" s="4">
        <v>724000</v>
      </c>
      <c r="D7" s="16">
        <f t="shared" si="0"/>
        <v>13748391.43</v>
      </c>
      <c r="E7" s="4">
        <v>10231678.76</v>
      </c>
      <c r="F7" s="4">
        <v>10231678.76</v>
      </c>
      <c r="G7" s="16">
        <f t="shared" si="1"/>
        <v>3516712.67</v>
      </c>
    </row>
    <row r="8" spans="1:7" x14ac:dyDescent="0.2">
      <c r="A8" s="11" t="s">
        <v>13</v>
      </c>
      <c r="B8" s="16">
        <v>16975981.329999998</v>
      </c>
      <c r="C8" s="4">
        <v>720244.17</v>
      </c>
      <c r="D8" s="16">
        <f t="shared" si="0"/>
        <v>17696225.5</v>
      </c>
      <c r="E8" s="4">
        <v>607162.51</v>
      </c>
      <c r="F8" s="4">
        <v>371179.78</v>
      </c>
      <c r="G8" s="16">
        <f t="shared" si="1"/>
        <v>17089062.989999998</v>
      </c>
    </row>
    <row r="9" spans="1:7" x14ac:dyDescent="0.2">
      <c r="A9" s="11" t="s">
        <v>14</v>
      </c>
      <c r="B9" s="16">
        <v>21449362.280000001</v>
      </c>
      <c r="C9" s="4">
        <v>2253413.5499999998</v>
      </c>
      <c r="D9" s="16">
        <f t="shared" si="0"/>
        <v>23702775.830000002</v>
      </c>
      <c r="E9" s="4">
        <v>11504015.67</v>
      </c>
      <c r="F9" s="4">
        <v>11504015.67</v>
      </c>
      <c r="G9" s="16">
        <f t="shared" si="1"/>
        <v>12198760.160000002</v>
      </c>
    </row>
    <row r="10" spans="1:7" x14ac:dyDescent="0.2">
      <c r="A10" s="11" t="s">
        <v>15</v>
      </c>
      <c r="B10" s="16">
        <v>6808755.7800000003</v>
      </c>
      <c r="C10" s="4">
        <v>-3369.54</v>
      </c>
      <c r="D10" s="16">
        <f t="shared" si="0"/>
        <v>6805386.2400000002</v>
      </c>
      <c r="E10" s="4">
        <v>2484878.2799999998</v>
      </c>
      <c r="F10" s="4">
        <v>2436807.88</v>
      </c>
      <c r="G10" s="16">
        <f t="shared" si="1"/>
        <v>4320507.9600000009</v>
      </c>
    </row>
    <row r="11" spans="1:7" x14ac:dyDescent="0.2">
      <c r="A11" s="11" t="s">
        <v>16</v>
      </c>
      <c r="B11" s="16">
        <v>0</v>
      </c>
      <c r="C11" s="4">
        <v>0</v>
      </c>
      <c r="D11" s="16">
        <f t="shared" si="0"/>
        <v>0</v>
      </c>
      <c r="E11" s="4">
        <v>0</v>
      </c>
      <c r="F11" s="4">
        <v>0</v>
      </c>
      <c r="G11" s="16">
        <f t="shared" si="1"/>
        <v>0</v>
      </c>
    </row>
    <row r="12" spans="1:7" x14ac:dyDescent="0.2">
      <c r="A12" s="11" t="s">
        <v>17</v>
      </c>
      <c r="B12" s="16">
        <v>24881608.789999999</v>
      </c>
      <c r="C12" s="4">
        <v>687985</v>
      </c>
      <c r="D12" s="16">
        <f t="shared" si="0"/>
        <v>25569593.789999999</v>
      </c>
      <c r="E12" s="4">
        <v>11975700</v>
      </c>
      <c r="F12" s="4">
        <v>11975700</v>
      </c>
      <c r="G12" s="16">
        <f t="shared" si="1"/>
        <v>13593893.789999999</v>
      </c>
    </row>
    <row r="13" spans="1:7" x14ac:dyDescent="0.2">
      <c r="A13" s="14" t="s">
        <v>80</v>
      </c>
      <c r="B13" s="17">
        <f>SUM(B14:B22)</f>
        <v>28090474.310000002</v>
      </c>
      <c r="C13" s="17">
        <f>SUM(C14:C22)</f>
        <v>12737929.349999998</v>
      </c>
      <c r="D13" s="17">
        <f t="shared" si="0"/>
        <v>40828403.659999996</v>
      </c>
      <c r="E13" s="17">
        <f>SUM(E14:E22)</f>
        <v>17925959.699999999</v>
      </c>
      <c r="F13" s="17">
        <f>SUM(F14:F22)</f>
        <v>17411147.710000001</v>
      </c>
      <c r="G13" s="17">
        <f t="shared" si="1"/>
        <v>22902443.959999997</v>
      </c>
    </row>
    <row r="14" spans="1:7" x14ac:dyDescent="0.2">
      <c r="A14" s="11" t="s">
        <v>18</v>
      </c>
      <c r="B14" s="16">
        <v>4111452.03</v>
      </c>
      <c r="C14" s="4">
        <v>1157640.3799999999</v>
      </c>
      <c r="D14" s="16">
        <f t="shared" si="0"/>
        <v>5269092.41</v>
      </c>
      <c r="E14" s="4">
        <v>1737248.91</v>
      </c>
      <c r="F14" s="4">
        <v>1672245.4</v>
      </c>
      <c r="G14" s="16">
        <f t="shared" si="1"/>
        <v>3531843.5</v>
      </c>
    </row>
    <row r="15" spans="1:7" x14ac:dyDescent="0.2">
      <c r="A15" s="11" t="s">
        <v>19</v>
      </c>
      <c r="B15" s="16">
        <v>1822755.69</v>
      </c>
      <c r="C15" s="4">
        <v>305092.40000000002</v>
      </c>
      <c r="D15" s="16">
        <f t="shared" si="0"/>
        <v>2127848.09</v>
      </c>
      <c r="E15" s="4">
        <v>884632.43</v>
      </c>
      <c r="F15" s="4">
        <v>880596.43</v>
      </c>
      <c r="G15" s="16">
        <f t="shared" si="1"/>
        <v>1243215.6599999997</v>
      </c>
    </row>
    <row r="16" spans="1:7" x14ac:dyDescent="0.2">
      <c r="A16" s="11" t="s">
        <v>20</v>
      </c>
      <c r="B16" s="16">
        <v>17027.02</v>
      </c>
      <c r="C16" s="4">
        <v>180000</v>
      </c>
      <c r="D16" s="16">
        <f t="shared" si="0"/>
        <v>197027.02</v>
      </c>
      <c r="E16" s="4">
        <v>0</v>
      </c>
      <c r="F16" s="4">
        <v>0</v>
      </c>
      <c r="G16" s="16">
        <f t="shared" si="1"/>
        <v>197027.02</v>
      </c>
    </row>
    <row r="17" spans="1:7" x14ac:dyDescent="0.2">
      <c r="A17" s="11" t="s">
        <v>21</v>
      </c>
      <c r="B17" s="16">
        <v>2798205.57</v>
      </c>
      <c r="C17" s="4">
        <v>6310782</v>
      </c>
      <c r="D17" s="16">
        <f t="shared" si="0"/>
        <v>9108987.5700000003</v>
      </c>
      <c r="E17" s="4">
        <v>4237614.97</v>
      </c>
      <c r="F17" s="4">
        <v>3899979.25</v>
      </c>
      <c r="G17" s="16">
        <f t="shared" si="1"/>
        <v>4871372.6000000006</v>
      </c>
    </row>
    <row r="18" spans="1:7" x14ac:dyDescent="0.2">
      <c r="A18" s="11" t="s">
        <v>22</v>
      </c>
      <c r="B18" s="16">
        <v>196447.08</v>
      </c>
      <c r="C18" s="4">
        <v>1198954.3700000001</v>
      </c>
      <c r="D18" s="16">
        <f t="shared" si="0"/>
        <v>1395401.4500000002</v>
      </c>
      <c r="E18" s="4">
        <v>87820.23</v>
      </c>
      <c r="F18" s="4">
        <v>87820.23</v>
      </c>
      <c r="G18" s="16">
        <f t="shared" si="1"/>
        <v>1307581.2200000002</v>
      </c>
    </row>
    <row r="19" spans="1:7" x14ac:dyDescent="0.2">
      <c r="A19" s="11" t="s">
        <v>23</v>
      </c>
      <c r="B19" s="16">
        <v>13811513.32</v>
      </c>
      <c r="C19" s="4">
        <v>1038363.7</v>
      </c>
      <c r="D19" s="16">
        <f t="shared" si="0"/>
        <v>14849877.02</v>
      </c>
      <c r="E19" s="4">
        <v>6713658.4900000002</v>
      </c>
      <c r="F19" s="4">
        <v>6652303.0300000003</v>
      </c>
      <c r="G19" s="16">
        <f t="shared" si="1"/>
        <v>8136218.5299999993</v>
      </c>
    </row>
    <row r="20" spans="1:7" x14ac:dyDescent="0.2">
      <c r="A20" s="11" t="s">
        <v>24</v>
      </c>
      <c r="B20" s="16">
        <v>1319826.9099999999</v>
      </c>
      <c r="C20" s="4">
        <v>1170489.2</v>
      </c>
      <c r="D20" s="16">
        <f t="shared" si="0"/>
        <v>2490316.11</v>
      </c>
      <c r="E20" s="4">
        <v>886423.29</v>
      </c>
      <c r="F20" s="4">
        <v>886423.29</v>
      </c>
      <c r="G20" s="16">
        <f t="shared" si="1"/>
        <v>1603892.8199999998</v>
      </c>
    </row>
    <row r="21" spans="1:7" x14ac:dyDescent="0.2">
      <c r="A21" s="11" t="s">
        <v>25</v>
      </c>
      <c r="B21" s="16">
        <v>2162.16</v>
      </c>
      <c r="C21" s="4">
        <v>0</v>
      </c>
      <c r="D21" s="16">
        <f t="shared" si="0"/>
        <v>2162.16</v>
      </c>
      <c r="E21" s="4">
        <v>0</v>
      </c>
      <c r="F21" s="4">
        <v>0</v>
      </c>
      <c r="G21" s="16">
        <f t="shared" si="1"/>
        <v>2162.16</v>
      </c>
    </row>
    <row r="22" spans="1:7" x14ac:dyDescent="0.2">
      <c r="A22" s="11" t="s">
        <v>26</v>
      </c>
      <c r="B22" s="16">
        <v>4011084.53</v>
      </c>
      <c r="C22" s="4">
        <v>1376607.3</v>
      </c>
      <c r="D22" s="16">
        <f t="shared" si="0"/>
        <v>5387691.8300000001</v>
      </c>
      <c r="E22" s="4">
        <v>3378561.38</v>
      </c>
      <c r="F22" s="4">
        <v>3331780.08</v>
      </c>
      <c r="G22" s="16">
        <f t="shared" si="1"/>
        <v>2009130.4500000002</v>
      </c>
    </row>
    <row r="23" spans="1:7" x14ac:dyDescent="0.2">
      <c r="A23" s="14" t="s">
        <v>27</v>
      </c>
      <c r="B23" s="17">
        <f>SUM(B24:B32)</f>
        <v>34811624.100000001</v>
      </c>
      <c r="C23" s="17">
        <f>SUM(C24:C32)</f>
        <v>43540748.639999993</v>
      </c>
      <c r="D23" s="17">
        <f t="shared" si="0"/>
        <v>78352372.739999995</v>
      </c>
      <c r="E23" s="17">
        <f>SUM(E24:E32)</f>
        <v>28162891.620000001</v>
      </c>
      <c r="F23" s="17">
        <f>SUM(F24:F32)</f>
        <v>23666364.5</v>
      </c>
      <c r="G23" s="17">
        <f t="shared" si="1"/>
        <v>50189481.11999999</v>
      </c>
    </row>
    <row r="24" spans="1:7" x14ac:dyDescent="0.2">
      <c r="A24" s="11" t="s">
        <v>28</v>
      </c>
      <c r="B24" s="16">
        <v>2521775.35</v>
      </c>
      <c r="C24" s="4">
        <v>1131958.18</v>
      </c>
      <c r="D24" s="16">
        <f t="shared" si="0"/>
        <v>3653733.5300000003</v>
      </c>
      <c r="E24" s="4">
        <v>1402711.12</v>
      </c>
      <c r="F24" s="4">
        <v>1292968.1200000001</v>
      </c>
      <c r="G24" s="16">
        <f t="shared" si="1"/>
        <v>2251022.41</v>
      </c>
    </row>
    <row r="25" spans="1:7" x14ac:dyDescent="0.2">
      <c r="A25" s="11" t="s">
        <v>29</v>
      </c>
      <c r="B25" s="16">
        <v>2717237.18</v>
      </c>
      <c r="C25" s="4">
        <v>17681733.34</v>
      </c>
      <c r="D25" s="16">
        <f t="shared" si="0"/>
        <v>20398970.52</v>
      </c>
      <c r="E25" s="4">
        <v>5063874.79</v>
      </c>
      <c r="F25" s="4">
        <v>4790434.7699999996</v>
      </c>
      <c r="G25" s="16">
        <f t="shared" si="1"/>
        <v>15335095.73</v>
      </c>
    </row>
    <row r="26" spans="1:7" x14ac:dyDescent="0.2">
      <c r="A26" s="11" t="s">
        <v>30</v>
      </c>
      <c r="B26" s="16">
        <v>1097601.47</v>
      </c>
      <c r="C26" s="4">
        <v>4894579.8499999996</v>
      </c>
      <c r="D26" s="16">
        <f t="shared" si="0"/>
        <v>5992181.3199999994</v>
      </c>
      <c r="E26" s="4">
        <v>638902.76</v>
      </c>
      <c r="F26" s="4">
        <v>573902.76</v>
      </c>
      <c r="G26" s="16">
        <f t="shared" si="1"/>
        <v>5353278.5599999996</v>
      </c>
    </row>
    <row r="27" spans="1:7" x14ac:dyDescent="0.2">
      <c r="A27" s="11" t="s">
        <v>31</v>
      </c>
      <c r="B27" s="16">
        <v>1827894.45</v>
      </c>
      <c r="C27" s="4">
        <v>520107.16</v>
      </c>
      <c r="D27" s="16">
        <f t="shared" si="0"/>
        <v>2348001.61</v>
      </c>
      <c r="E27" s="4">
        <v>522377.01</v>
      </c>
      <c r="F27" s="4">
        <v>522377.01</v>
      </c>
      <c r="G27" s="16">
        <f t="shared" si="1"/>
        <v>1825624.5999999999</v>
      </c>
    </row>
    <row r="28" spans="1:7" x14ac:dyDescent="0.2">
      <c r="A28" s="11" t="s">
        <v>32</v>
      </c>
      <c r="B28" s="16">
        <v>7290547.5199999996</v>
      </c>
      <c r="C28" s="4">
        <v>5809249.8099999996</v>
      </c>
      <c r="D28" s="16">
        <f t="shared" si="0"/>
        <v>13099797.329999998</v>
      </c>
      <c r="E28" s="4">
        <v>2457601.41</v>
      </c>
      <c r="F28" s="4">
        <v>2125517.16</v>
      </c>
      <c r="G28" s="16">
        <f t="shared" si="1"/>
        <v>10642195.919999998</v>
      </c>
    </row>
    <row r="29" spans="1:7" x14ac:dyDescent="0.2">
      <c r="A29" s="11" t="s">
        <v>33</v>
      </c>
      <c r="B29" s="16">
        <v>2072258.51</v>
      </c>
      <c r="C29" s="4">
        <v>1888898.7</v>
      </c>
      <c r="D29" s="16">
        <f t="shared" si="0"/>
        <v>3961157.21</v>
      </c>
      <c r="E29" s="4">
        <v>1209992.73</v>
      </c>
      <c r="F29" s="4">
        <v>1145357.53</v>
      </c>
      <c r="G29" s="16">
        <f t="shared" si="1"/>
        <v>2751164.48</v>
      </c>
    </row>
    <row r="30" spans="1:7" x14ac:dyDescent="0.2">
      <c r="A30" s="11" t="s">
        <v>34</v>
      </c>
      <c r="B30" s="16">
        <v>560327.47</v>
      </c>
      <c r="C30" s="4">
        <v>-24849.8</v>
      </c>
      <c r="D30" s="16">
        <f t="shared" si="0"/>
        <v>535477.66999999993</v>
      </c>
      <c r="E30" s="4">
        <v>61965.4</v>
      </c>
      <c r="F30" s="4">
        <v>61790.400000000001</v>
      </c>
      <c r="G30" s="16">
        <f t="shared" si="1"/>
        <v>473512.2699999999</v>
      </c>
    </row>
    <row r="31" spans="1:7" x14ac:dyDescent="0.2">
      <c r="A31" s="11" t="s">
        <v>35</v>
      </c>
      <c r="B31" s="16">
        <v>10041673.33</v>
      </c>
      <c r="C31" s="4">
        <v>11153123</v>
      </c>
      <c r="D31" s="16">
        <f t="shared" si="0"/>
        <v>21194796.329999998</v>
      </c>
      <c r="E31" s="4">
        <v>13137993.51</v>
      </c>
      <c r="F31" s="4">
        <v>9486543.8599999994</v>
      </c>
      <c r="G31" s="16">
        <f t="shared" si="1"/>
        <v>8056802.8199999984</v>
      </c>
    </row>
    <row r="32" spans="1:7" x14ac:dyDescent="0.2">
      <c r="A32" s="11" t="s">
        <v>36</v>
      </c>
      <c r="B32" s="16">
        <v>6682308.8200000003</v>
      </c>
      <c r="C32" s="4">
        <v>485948.4</v>
      </c>
      <c r="D32" s="16">
        <f t="shared" si="0"/>
        <v>7168257.2200000007</v>
      </c>
      <c r="E32" s="4">
        <v>3667472.89</v>
      </c>
      <c r="F32" s="4">
        <v>3667472.89</v>
      </c>
      <c r="G32" s="16">
        <f t="shared" si="1"/>
        <v>3500784.3300000005</v>
      </c>
    </row>
    <row r="33" spans="1:7" x14ac:dyDescent="0.2">
      <c r="A33" s="14" t="s">
        <v>81</v>
      </c>
      <c r="B33" s="17">
        <f>SUM(B34:B42)</f>
        <v>41783634.5</v>
      </c>
      <c r="C33" s="17">
        <f>SUM(C34:C42)</f>
        <v>25577975.829999998</v>
      </c>
      <c r="D33" s="17">
        <f t="shared" si="0"/>
        <v>67361610.329999998</v>
      </c>
      <c r="E33" s="17">
        <f>SUM(E34:E42)</f>
        <v>25499538.66</v>
      </c>
      <c r="F33" s="17">
        <f>SUM(F34:F42)</f>
        <v>24975149.120000001</v>
      </c>
      <c r="G33" s="17">
        <f t="shared" si="1"/>
        <v>41862071.670000002</v>
      </c>
    </row>
    <row r="34" spans="1:7" x14ac:dyDescent="0.2">
      <c r="A34" s="11" t="s">
        <v>37</v>
      </c>
      <c r="B34" s="16">
        <v>0</v>
      </c>
      <c r="C34" s="4">
        <v>0</v>
      </c>
      <c r="D34" s="16">
        <f t="shared" si="0"/>
        <v>0</v>
      </c>
      <c r="E34" s="4">
        <v>0</v>
      </c>
      <c r="F34" s="4">
        <v>0</v>
      </c>
      <c r="G34" s="16">
        <f t="shared" si="1"/>
        <v>0</v>
      </c>
    </row>
    <row r="35" spans="1:7" x14ac:dyDescent="0.2">
      <c r="A35" s="11" t="s">
        <v>38</v>
      </c>
      <c r="B35" s="16">
        <v>0</v>
      </c>
      <c r="C35" s="4">
        <v>1069538.28</v>
      </c>
      <c r="D35" s="16">
        <f t="shared" si="0"/>
        <v>1069538.28</v>
      </c>
      <c r="E35" s="4">
        <v>447500</v>
      </c>
      <c r="F35" s="4">
        <v>447500</v>
      </c>
      <c r="G35" s="16">
        <f t="shared" si="1"/>
        <v>622038.28</v>
      </c>
    </row>
    <row r="36" spans="1:7" x14ac:dyDescent="0.2">
      <c r="A36" s="11" t="s">
        <v>39</v>
      </c>
      <c r="B36" s="16">
        <v>23582757.32</v>
      </c>
      <c r="C36" s="4">
        <v>-1069538.28</v>
      </c>
      <c r="D36" s="16">
        <f t="shared" si="0"/>
        <v>22513219.039999999</v>
      </c>
      <c r="E36" s="4">
        <v>11354933.880000001</v>
      </c>
      <c r="F36" s="4">
        <v>11354933.880000001</v>
      </c>
      <c r="G36" s="16">
        <f t="shared" si="1"/>
        <v>11158285.159999998</v>
      </c>
    </row>
    <row r="37" spans="1:7" x14ac:dyDescent="0.2">
      <c r="A37" s="11" t="s">
        <v>40</v>
      </c>
      <c r="B37" s="16">
        <v>18200877.18</v>
      </c>
      <c r="C37" s="4">
        <v>25577975.829999998</v>
      </c>
      <c r="D37" s="16">
        <f t="shared" si="0"/>
        <v>43778853.009999998</v>
      </c>
      <c r="E37" s="4">
        <v>13697104.779999999</v>
      </c>
      <c r="F37" s="4">
        <v>13172715.24</v>
      </c>
      <c r="G37" s="16">
        <f t="shared" si="1"/>
        <v>30081748.229999997</v>
      </c>
    </row>
    <row r="38" spans="1:7" x14ac:dyDescent="0.2">
      <c r="A38" s="11" t="s">
        <v>41</v>
      </c>
      <c r="B38" s="16">
        <v>0</v>
      </c>
      <c r="C38" s="4">
        <v>0</v>
      </c>
      <c r="D38" s="16">
        <f t="shared" si="0"/>
        <v>0</v>
      </c>
      <c r="E38" s="4">
        <v>0</v>
      </c>
      <c r="F38" s="4">
        <v>0</v>
      </c>
      <c r="G38" s="16">
        <f t="shared" si="1"/>
        <v>0</v>
      </c>
    </row>
    <row r="39" spans="1:7" x14ac:dyDescent="0.2">
      <c r="A39" s="11" t="s">
        <v>42</v>
      </c>
      <c r="B39" s="16">
        <v>0</v>
      </c>
      <c r="C39" s="4">
        <v>0</v>
      </c>
      <c r="D39" s="16">
        <f t="shared" si="0"/>
        <v>0</v>
      </c>
      <c r="E39" s="4">
        <v>0</v>
      </c>
      <c r="F39" s="4">
        <v>0</v>
      </c>
      <c r="G39" s="16">
        <f t="shared" si="1"/>
        <v>0</v>
      </c>
    </row>
    <row r="40" spans="1:7" x14ac:dyDescent="0.2">
      <c r="A40" s="11" t="s">
        <v>43</v>
      </c>
      <c r="B40" s="16">
        <v>0</v>
      </c>
      <c r="C40" s="4">
        <v>0</v>
      </c>
      <c r="D40" s="16">
        <f t="shared" si="0"/>
        <v>0</v>
      </c>
      <c r="E40" s="4">
        <v>0</v>
      </c>
      <c r="F40" s="4">
        <v>0</v>
      </c>
      <c r="G40" s="16">
        <f t="shared" si="1"/>
        <v>0</v>
      </c>
    </row>
    <row r="41" spans="1:7" x14ac:dyDescent="0.2">
      <c r="A41" s="11" t="s">
        <v>44</v>
      </c>
      <c r="B41" s="16">
        <v>0</v>
      </c>
      <c r="C41" s="4">
        <v>0</v>
      </c>
      <c r="D41" s="16">
        <f t="shared" si="0"/>
        <v>0</v>
      </c>
      <c r="E41" s="4">
        <v>0</v>
      </c>
      <c r="F41" s="4">
        <v>0</v>
      </c>
      <c r="G41" s="16">
        <f t="shared" si="1"/>
        <v>0</v>
      </c>
    </row>
    <row r="42" spans="1:7" x14ac:dyDescent="0.2">
      <c r="A42" s="11" t="s">
        <v>45</v>
      </c>
      <c r="B42" s="16">
        <v>0</v>
      </c>
      <c r="C42" s="4">
        <v>0</v>
      </c>
      <c r="D42" s="16">
        <f t="shared" si="0"/>
        <v>0</v>
      </c>
      <c r="E42" s="4">
        <v>0</v>
      </c>
      <c r="F42" s="4">
        <v>0</v>
      </c>
      <c r="G42" s="16">
        <f t="shared" si="1"/>
        <v>0</v>
      </c>
    </row>
    <row r="43" spans="1:7" x14ac:dyDescent="0.2">
      <c r="A43" s="14" t="s">
        <v>82</v>
      </c>
      <c r="B43" s="17">
        <f>SUM(B44:B52)</f>
        <v>1934463.68</v>
      </c>
      <c r="C43" s="17">
        <f>SUM(C44:C52)</f>
        <v>16663386.640000001</v>
      </c>
      <c r="D43" s="17">
        <f t="shared" si="0"/>
        <v>18597850.32</v>
      </c>
      <c r="E43" s="17">
        <f>SUM(E44:E52)</f>
        <v>1978893.2400000002</v>
      </c>
      <c r="F43" s="17">
        <f>SUM(F44:F52)</f>
        <v>1941290.5100000002</v>
      </c>
      <c r="G43" s="17">
        <f t="shared" si="1"/>
        <v>16618957.08</v>
      </c>
    </row>
    <row r="44" spans="1:7" x14ac:dyDescent="0.2">
      <c r="A44" s="11" t="s">
        <v>46</v>
      </c>
      <c r="B44" s="16">
        <v>1065563.3999999999</v>
      </c>
      <c r="C44" s="4">
        <v>1964958</v>
      </c>
      <c r="D44" s="16">
        <f t="shared" si="0"/>
        <v>3030521.4</v>
      </c>
      <c r="E44" s="4">
        <v>1298491.3400000001</v>
      </c>
      <c r="F44" s="4">
        <v>1276103.3400000001</v>
      </c>
      <c r="G44" s="16">
        <f t="shared" si="1"/>
        <v>1732030.0599999998</v>
      </c>
    </row>
    <row r="45" spans="1:7" x14ac:dyDescent="0.2">
      <c r="A45" s="11" t="s">
        <v>47</v>
      </c>
      <c r="B45" s="16">
        <v>109086.41</v>
      </c>
      <c r="C45" s="4">
        <v>400221.64</v>
      </c>
      <c r="D45" s="16">
        <f t="shared" si="0"/>
        <v>509308.05000000005</v>
      </c>
      <c r="E45" s="4">
        <v>99453.759999999995</v>
      </c>
      <c r="F45" s="4">
        <v>99453.759999999995</v>
      </c>
      <c r="G45" s="16">
        <f t="shared" si="1"/>
        <v>409854.29000000004</v>
      </c>
    </row>
    <row r="46" spans="1:7" x14ac:dyDescent="0.2">
      <c r="A46" s="11" t="s">
        <v>48</v>
      </c>
      <c r="B46" s="16">
        <v>0</v>
      </c>
      <c r="C46" s="4">
        <v>603378</v>
      </c>
      <c r="D46" s="16">
        <f t="shared" si="0"/>
        <v>603378</v>
      </c>
      <c r="E46" s="4">
        <v>0</v>
      </c>
      <c r="F46" s="4">
        <v>0</v>
      </c>
      <c r="G46" s="16">
        <f t="shared" si="1"/>
        <v>603378</v>
      </c>
    </row>
    <row r="47" spans="1:7" x14ac:dyDescent="0.2">
      <c r="A47" s="11" t="s">
        <v>49</v>
      </c>
      <c r="B47" s="16">
        <v>0</v>
      </c>
      <c r="C47" s="4">
        <v>9440000</v>
      </c>
      <c r="D47" s="16">
        <f t="shared" si="0"/>
        <v>9440000</v>
      </c>
      <c r="E47" s="4">
        <v>0</v>
      </c>
      <c r="F47" s="4">
        <v>0</v>
      </c>
      <c r="G47" s="16">
        <f t="shared" si="1"/>
        <v>9440000</v>
      </c>
    </row>
    <row r="48" spans="1:7" x14ac:dyDescent="0.2">
      <c r="A48" s="11" t="s">
        <v>50</v>
      </c>
      <c r="B48" s="16">
        <v>0</v>
      </c>
      <c r="C48" s="4">
        <v>0</v>
      </c>
      <c r="D48" s="16">
        <f t="shared" si="0"/>
        <v>0</v>
      </c>
      <c r="E48" s="4">
        <v>0</v>
      </c>
      <c r="F48" s="4">
        <v>0</v>
      </c>
      <c r="G48" s="16">
        <f t="shared" si="1"/>
        <v>0</v>
      </c>
    </row>
    <row r="49" spans="1:7" x14ac:dyDescent="0.2">
      <c r="A49" s="11" t="s">
        <v>51</v>
      </c>
      <c r="B49" s="16">
        <v>744603.07</v>
      </c>
      <c r="C49" s="4">
        <v>4004829</v>
      </c>
      <c r="D49" s="16">
        <f t="shared" si="0"/>
        <v>4749432.07</v>
      </c>
      <c r="E49" s="4">
        <v>580948.14</v>
      </c>
      <c r="F49" s="4">
        <v>565733.41</v>
      </c>
      <c r="G49" s="16">
        <f t="shared" si="1"/>
        <v>4168483.93</v>
      </c>
    </row>
    <row r="50" spans="1:7" x14ac:dyDescent="0.2">
      <c r="A50" s="11" t="s">
        <v>52</v>
      </c>
      <c r="B50" s="16">
        <v>0</v>
      </c>
      <c r="C50" s="4">
        <v>0</v>
      </c>
      <c r="D50" s="16">
        <f t="shared" si="0"/>
        <v>0</v>
      </c>
      <c r="E50" s="4">
        <v>0</v>
      </c>
      <c r="F50" s="4">
        <v>0</v>
      </c>
      <c r="G50" s="16">
        <f t="shared" si="1"/>
        <v>0</v>
      </c>
    </row>
    <row r="51" spans="1:7" x14ac:dyDescent="0.2">
      <c r="A51" s="11" t="s">
        <v>53</v>
      </c>
      <c r="B51" s="16">
        <v>0</v>
      </c>
      <c r="C51" s="4">
        <v>250000</v>
      </c>
      <c r="D51" s="16">
        <f t="shared" si="0"/>
        <v>250000</v>
      </c>
      <c r="E51" s="4">
        <v>0</v>
      </c>
      <c r="F51" s="4">
        <v>0</v>
      </c>
      <c r="G51" s="16">
        <f t="shared" si="1"/>
        <v>250000</v>
      </c>
    </row>
    <row r="52" spans="1:7" x14ac:dyDescent="0.2">
      <c r="A52" s="11" t="s">
        <v>54</v>
      </c>
      <c r="B52" s="16">
        <v>15210.8</v>
      </c>
      <c r="C52" s="4">
        <v>0</v>
      </c>
      <c r="D52" s="16">
        <f t="shared" si="0"/>
        <v>15210.8</v>
      </c>
      <c r="E52" s="4">
        <v>0</v>
      </c>
      <c r="F52" s="4">
        <v>0</v>
      </c>
      <c r="G52" s="16">
        <f t="shared" si="1"/>
        <v>15210.8</v>
      </c>
    </row>
    <row r="53" spans="1:7" x14ac:dyDescent="0.2">
      <c r="A53" s="14" t="s">
        <v>55</v>
      </c>
      <c r="B53" s="17">
        <f>SUM(B54:B56)</f>
        <v>21234806.219999999</v>
      </c>
      <c r="C53" s="17">
        <f>SUM(C54:C56)</f>
        <v>382910058.01999998</v>
      </c>
      <c r="D53" s="17">
        <f t="shared" si="0"/>
        <v>404144864.24000001</v>
      </c>
      <c r="E53" s="17">
        <f>SUM(E54:E56)</f>
        <v>79794140.870000005</v>
      </c>
      <c r="F53" s="17">
        <f>SUM(F54:F56)</f>
        <v>77404284.49000001</v>
      </c>
      <c r="G53" s="17">
        <f t="shared" si="1"/>
        <v>324350723.37</v>
      </c>
    </row>
    <row r="54" spans="1:7" x14ac:dyDescent="0.2">
      <c r="A54" s="11" t="s">
        <v>56</v>
      </c>
      <c r="B54" s="16">
        <v>21234806.219999999</v>
      </c>
      <c r="C54" s="4">
        <v>379210058.01999998</v>
      </c>
      <c r="D54" s="16">
        <f t="shared" si="0"/>
        <v>400444864.24000001</v>
      </c>
      <c r="E54" s="4">
        <v>79631591.609999999</v>
      </c>
      <c r="F54" s="4">
        <v>77241735.230000004</v>
      </c>
      <c r="G54" s="16">
        <f t="shared" si="1"/>
        <v>320813272.63</v>
      </c>
    </row>
    <row r="55" spans="1:7" x14ac:dyDescent="0.2">
      <c r="A55" s="11" t="s">
        <v>57</v>
      </c>
      <c r="B55" s="16">
        <v>0</v>
      </c>
      <c r="C55" s="4">
        <v>0</v>
      </c>
      <c r="D55" s="16">
        <f t="shared" si="0"/>
        <v>0</v>
      </c>
      <c r="E55" s="4">
        <v>0</v>
      </c>
      <c r="F55" s="4">
        <v>0</v>
      </c>
      <c r="G55" s="16">
        <f t="shared" si="1"/>
        <v>0</v>
      </c>
    </row>
    <row r="56" spans="1:7" x14ac:dyDescent="0.2">
      <c r="A56" s="11" t="s">
        <v>58</v>
      </c>
      <c r="B56" s="16">
        <v>0</v>
      </c>
      <c r="C56" s="4">
        <v>3700000</v>
      </c>
      <c r="D56" s="16">
        <f t="shared" si="0"/>
        <v>3700000</v>
      </c>
      <c r="E56" s="4">
        <v>162549.26</v>
      </c>
      <c r="F56" s="4">
        <v>162549.26</v>
      </c>
      <c r="G56" s="16">
        <f t="shared" si="1"/>
        <v>3537450.74</v>
      </c>
    </row>
    <row r="57" spans="1:7" x14ac:dyDescent="0.2">
      <c r="A57" s="14" t="s">
        <v>78</v>
      </c>
      <c r="B57" s="17">
        <f>SUM(B58:B64)</f>
        <v>55198319.200000003</v>
      </c>
      <c r="C57" s="17">
        <f>SUM(C58:C64)</f>
        <v>-45798652.219999999</v>
      </c>
      <c r="D57" s="17">
        <f t="shared" si="0"/>
        <v>9399666.9800000042</v>
      </c>
      <c r="E57" s="17">
        <f>SUM(E58:E64)</f>
        <v>0</v>
      </c>
      <c r="F57" s="17">
        <f>SUM(F58:F64)</f>
        <v>0</v>
      </c>
      <c r="G57" s="17">
        <f t="shared" si="1"/>
        <v>9399666.9800000042</v>
      </c>
    </row>
    <row r="58" spans="1:7" x14ac:dyDescent="0.2">
      <c r="A58" s="11" t="s">
        <v>59</v>
      </c>
      <c r="B58" s="16">
        <v>0</v>
      </c>
      <c r="C58" s="4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</row>
    <row r="59" spans="1:7" x14ac:dyDescent="0.2">
      <c r="A59" s="11" t="s">
        <v>60</v>
      </c>
      <c r="B59" s="16">
        <v>0</v>
      </c>
      <c r="C59" s="4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</row>
    <row r="60" spans="1:7" x14ac:dyDescent="0.2">
      <c r="A60" s="11" t="s">
        <v>61</v>
      </c>
      <c r="B60" s="16">
        <v>0</v>
      </c>
      <c r="C60" s="4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</row>
    <row r="61" spans="1:7" x14ac:dyDescent="0.2">
      <c r="A61" s="11" t="s">
        <v>62</v>
      </c>
      <c r="B61" s="16">
        <v>0</v>
      </c>
      <c r="C61" s="4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</row>
    <row r="62" spans="1:7" x14ac:dyDescent="0.2">
      <c r="A62" s="11" t="s">
        <v>63</v>
      </c>
      <c r="B62" s="16">
        <v>0</v>
      </c>
      <c r="C62" s="4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</row>
    <row r="63" spans="1:7" x14ac:dyDescent="0.2">
      <c r="A63" s="11" t="s">
        <v>64</v>
      </c>
      <c r="B63" s="16">
        <v>0</v>
      </c>
      <c r="C63" s="4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</row>
    <row r="64" spans="1:7" x14ac:dyDescent="0.2">
      <c r="A64" s="11" t="s">
        <v>65</v>
      </c>
      <c r="B64" s="16">
        <v>55198319.200000003</v>
      </c>
      <c r="C64" s="4">
        <v>-45798652.219999999</v>
      </c>
      <c r="D64" s="16">
        <f t="shared" si="0"/>
        <v>9399666.9800000042</v>
      </c>
      <c r="E64" s="16">
        <v>0</v>
      </c>
      <c r="F64" s="16">
        <v>0</v>
      </c>
      <c r="G64" s="16">
        <f t="shared" si="1"/>
        <v>9399666.9800000042</v>
      </c>
    </row>
    <row r="65" spans="1:7" x14ac:dyDescent="0.2">
      <c r="A65" s="14" t="s">
        <v>79</v>
      </c>
      <c r="B65" s="17">
        <f>SUM(B66:B68)</f>
        <v>13621102.68</v>
      </c>
      <c r="C65" s="17">
        <f>SUM(C66:C68)</f>
        <v>232294472.41</v>
      </c>
      <c r="D65" s="17">
        <f t="shared" si="0"/>
        <v>245915575.09</v>
      </c>
      <c r="E65" s="17">
        <f>SUM(E66:E68)</f>
        <v>26965280.859999999</v>
      </c>
      <c r="F65" s="17">
        <f>SUM(F66:F68)</f>
        <v>26965280.859999999</v>
      </c>
      <c r="G65" s="17">
        <f t="shared" si="1"/>
        <v>218950294.23000002</v>
      </c>
    </row>
    <row r="66" spans="1:7" x14ac:dyDescent="0.2">
      <c r="A66" s="11" t="s">
        <v>66</v>
      </c>
      <c r="B66" s="16">
        <v>0</v>
      </c>
      <c r="C66" s="4">
        <v>0</v>
      </c>
      <c r="D66" s="16">
        <f t="shared" si="0"/>
        <v>0</v>
      </c>
      <c r="E66" s="4">
        <v>0</v>
      </c>
      <c r="F66" s="4">
        <v>0</v>
      </c>
      <c r="G66" s="16">
        <f t="shared" si="1"/>
        <v>0</v>
      </c>
    </row>
    <row r="67" spans="1:7" x14ac:dyDescent="0.2">
      <c r="A67" s="11" t="s">
        <v>67</v>
      </c>
      <c r="B67" s="16">
        <v>0</v>
      </c>
      <c r="C67" s="4">
        <v>0</v>
      </c>
      <c r="D67" s="16">
        <f t="shared" si="0"/>
        <v>0</v>
      </c>
      <c r="E67" s="4">
        <v>0</v>
      </c>
      <c r="F67" s="4">
        <v>0</v>
      </c>
      <c r="G67" s="16">
        <f t="shared" si="1"/>
        <v>0</v>
      </c>
    </row>
    <row r="68" spans="1:7" x14ac:dyDescent="0.2">
      <c r="A68" s="11" t="s">
        <v>68</v>
      </c>
      <c r="B68" s="16">
        <v>13621102.68</v>
      </c>
      <c r="C68" s="4">
        <v>232294472.41</v>
      </c>
      <c r="D68" s="16">
        <f t="shared" si="0"/>
        <v>245915575.09</v>
      </c>
      <c r="E68" s="4">
        <v>26965280.859999999</v>
      </c>
      <c r="F68" s="4">
        <v>26965280.859999999</v>
      </c>
      <c r="G68" s="16">
        <f t="shared" si="1"/>
        <v>218950294.23000002</v>
      </c>
    </row>
    <row r="69" spans="1:7" x14ac:dyDescent="0.2">
      <c r="A69" s="14" t="s">
        <v>69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</row>
    <row r="70" spans="1:7" x14ac:dyDescent="0.2">
      <c r="A70" s="11" t="s">
        <v>70</v>
      </c>
      <c r="B70" s="16">
        <v>0</v>
      </c>
      <c r="C70" s="16">
        <v>0</v>
      </c>
      <c r="D70" s="16">
        <f t="shared" ref="D70:D76" si="2">B70+C70</f>
        <v>0</v>
      </c>
      <c r="E70" s="16">
        <v>0</v>
      </c>
      <c r="F70" s="16">
        <v>0</v>
      </c>
      <c r="G70" s="16">
        <f t="shared" ref="G70:G76" si="3">D70-E70</f>
        <v>0</v>
      </c>
    </row>
    <row r="71" spans="1:7" x14ac:dyDescent="0.2">
      <c r="A71" s="11" t="s">
        <v>71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</row>
    <row r="72" spans="1:7" x14ac:dyDescent="0.2">
      <c r="A72" s="11" t="s">
        <v>72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</row>
    <row r="73" spans="1:7" x14ac:dyDescent="0.2">
      <c r="A73" s="11" t="s">
        <v>73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</row>
    <row r="74" spans="1:7" x14ac:dyDescent="0.2">
      <c r="A74" s="11" t="s">
        <v>74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</row>
    <row r="75" spans="1:7" x14ac:dyDescent="0.2">
      <c r="A75" s="11" t="s">
        <v>75</v>
      </c>
      <c r="B75" s="16">
        <v>0</v>
      </c>
      <c r="C75" s="16">
        <v>0</v>
      </c>
      <c r="D75" s="16">
        <f t="shared" si="2"/>
        <v>0</v>
      </c>
      <c r="E75" s="16">
        <v>0</v>
      </c>
      <c r="F75" s="16">
        <v>0</v>
      </c>
      <c r="G75" s="16">
        <f t="shared" si="3"/>
        <v>0</v>
      </c>
    </row>
    <row r="76" spans="1:7" x14ac:dyDescent="0.2">
      <c r="A76" s="12" t="s">
        <v>76</v>
      </c>
      <c r="B76" s="18">
        <v>0</v>
      </c>
      <c r="C76" s="18">
        <v>0</v>
      </c>
      <c r="D76" s="18">
        <f t="shared" si="2"/>
        <v>0</v>
      </c>
      <c r="E76" s="18">
        <v>0</v>
      </c>
      <c r="F76" s="18">
        <v>0</v>
      </c>
      <c r="G76" s="18">
        <f t="shared" si="3"/>
        <v>0</v>
      </c>
    </row>
    <row r="77" spans="1:7" x14ac:dyDescent="0.2">
      <c r="A77" s="13" t="s">
        <v>77</v>
      </c>
      <c r="B77" s="19">
        <f t="shared" ref="B77:G77" si="4">SUM(B5+B13+B23+B33+B43+B53+B57+B65+B69)</f>
        <v>380123913.83999991</v>
      </c>
      <c r="C77" s="19">
        <f t="shared" si="4"/>
        <v>674898241.32999992</v>
      </c>
      <c r="D77" s="19">
        <f t="shared" si="4"/>
        <v>1055022155.17</v>
      </c>
      <c r="E77" s="19">
        <f t="shared" si="4"/>
        <v>264276229.44</v>
      </c>
      <c r="F77" s="19">
        <f t="shared" si="4"/>
        <v>256025630.98000002</v>
      </c>
      <c r="G77" s="19">
        <f t="shared" si="4"/>
        <v>790745925.73000002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aa8a68a-ab09-4ac8-a697-fdce915bc567"/>
    <ds:schemaRef ds:uri="0c865bf4-0f22-4e4d-b041-7b0c1657e5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2024-07-10T20:19:57Z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