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45" i="4" l="1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72" i="4" l="1"/>
  <c r="E72" i="4"/>
  <c r="C72" i="4"/>
  <c r="D71" i="4"/>
  <c r="G71" i="4" s="1"/>
  <c r="D70" i="4"/>
  <c r="G70" i="4" s="1"/>
  <c r="D69" i="4"/>
  <c r="G69" i="4" s="1"/>
  <c r="D68" i="4"/>
  <c r="G68" i="4" s="1"/>
  <c r="D67" i="4"/>
  <c r="G67" i="4" s="1"/>
  <c r="D66" i="4"/>
  <c r="G66" i="4" s="1"/>
  <c r="D65" i="4"/>
  <c r="G65" i="4" s="1"/>
  <c r="B72" i="4"/>
  <c r="F58" i="4"/>
  <c r="E58" i="4"/>
  <c r="D57" i="4"/>
  <c r="G57" i="4" s="1"/>
  <c r="D56" i="4"/>
  <c r="G56" i="4" s="1"/>
  <c r="D55" i="4"/>
  <c r="G55" i="4" s="1"/>
  <c r="D54" i="4"/>
  <c r="G54" i="4" s="1"/>
  <c r="C58" i="4"/>
  <c r="B58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47" i="4"/>
  <c r="E47" i="4"/>
  <c r="C47" i="4"/>
  <c r="B47" i="4"/>
  <c r="G58" i="4" l="1"/>
  <c r="G72" i="4"/>
  <c r="D58" i="4"/>
  <c r="D72" i="4"/>
  <c r="G47" i="4"/>
  <c r="D47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D23" i="6" s="1"/>
  <c r="B13" i="6"/>
  <c r="B5" i="6"/>
  <c r="D13" i="6" l="1"/>
  <c r="G13" i="6" s="1"/>
  <c r="D69" i="6"/>
  <c r="G69" i="6" s="1"/>
  <c r="D43" i="6"/>
  <c r="G4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<sst xmlns="http://schemas.openxmlformats.org/spreadsheetml/2006/main" count="234" uniqueCount="175">
  <si>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</si>
  <si>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</si>
  <si>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</si>
  <si>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</si>
  <si>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</si>
  <si>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</si>
  <si>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</si>
  <si>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</si>
  <si>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</si>
  <si>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</si>
  <si>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</si>
  <si>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</si>
  <si>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</si>
  <si>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</si>
  <si>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</si>
  <si>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</si>
  <si>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</si>
  <si>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</si>
  <si>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</si>
  <si>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</si>
  <si>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</si>
  <si>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</si>
  <si>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</si>
  <si>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</si>
  <si>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</si>
  <si>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</si>
  <si>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</si>
  <si>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</si>
  <si>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</si>
  <si>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</si>
  <si>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</si>
  <si>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</si>
  <si>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</si>
  <si>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</si>
  <si>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</si>
  <si>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</si>
  <si>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</si>
  <si>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</si>
  <si>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</si>
  <si>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</si>
  <si>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</si>
  <si>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</si>
  <si>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</si>
  <si>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</si>
  <si>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</si>
  <si>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</si>
  <si>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</si>
  <si>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</si>
  <si>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</si>
  <si>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</si>
  <si>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</si>
  <si>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</si>
  <si>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</si>
  <si>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</si>
  <si>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</si>
  <si>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</si>
  <si>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</si>
  <si>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</si>
  <si>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</si>
  <si>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</si>
  <si>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</si>
  <si>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</si>
  <si>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</si>
  <si>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</si>
  <si>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</si>
  <si>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</si>
  <si>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</si>
  <si>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</si>
  <si>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</si>
  <si>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</si>
  <si>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</si>
  <si>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</si>
  <si>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</si>
  <si>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</si>
  <si>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</si>
  <si>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</si>
  <si>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</si>
  <si>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</si>
  <si>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</si>
  <si>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</si>
  <si>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</si>
  <si>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</si>
  <si>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</si>
  <si>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</si>
  <si>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</si>
  <si>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</si>
  <si>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</si>
  <si>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</si>
  <si>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</si>
  <si>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</si>
  <si>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</si>
  <si>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</si>
  <si>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</si>
  <si>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</si>
  <si>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</si>
  <si>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</si>
  <si>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</si>
  <si>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</si>
  <si>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</si>
  <si>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</si>
  <si>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</si>
  <si>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</si>
  <si>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</si>
  <si>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</si>
  <si>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</si>
  <si>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</si>
  <si>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</si>
  <si>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</si>
  <si>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</si>
  <si>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</si>
  <si>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</si>
  <si>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</si>
  <si>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</si>
  <si>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</si>
  <si>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</si>
  <si>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</si>
  <si>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</si>
  <si>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</si>
  <si>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</si>
  <si>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</si>
  <si>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</si>
  <si>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</si>
  <si>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</si>
  <si>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</si>
  <si>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</si>
  <si>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</si>
  <si>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</si>
  <si>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</si>
  <si>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</si>
  <si>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Apaseo el Grande, Guanajuato
Estado Analítico del Ejercicio del Presupuesto de Egresos
Clasificación por Objeto del Gasto (Capítulo y Concepto)
Del 1 de Enero al 30 de Junio de 2023</t>
  </si>
  <si>
    <t>Municipio de Apaseo el Grande, Guanajuato
Estado Analítico del Ejercicio del Presupuesto de Egresos
Clasificación Económica (por Tipo de Gasto)
Del 1 de Enero al 30 de Junio de 2023</t>
  </si>
  <si>
    <t>31111M040010100 ALEJANDRO APASEO CERVANT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</si>
  <si>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</si>
  <si>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</si>
  <si>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</si>
  <si>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</si>
  <si>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</si>
  <si>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</si>
  <si>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</si>
  <si>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</si>
  <si>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</si>
  <si>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</si>
  <si>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</si>
  <si>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</t>
  </si>
  <si>
    <t>31111M040050000 SUBDIRECCION COMUNICACIO</t>
  </si>
  <si>
    <t>31111M040060000 COORDINACION ACCESO A LA</t>
  </si>
  <si>
    <t>31111M040070000 DIRECCION DEL INSTITUTO</t>
  </si>
  <si>
    <t>31111M040080000 COORDINACION DEL INSTITU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</si>
  <si>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</si>
  <si>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</si>
  <si>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</si>
  <si>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</si>
  <si>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</si>
  <si>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</si>
  <si>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</t>
  </si>
  <si>
    <t>31111M040140000 DIRECCION DE SEGURIDAD P</t>
  </si>
  <si>
    <t>31111M040150000 PROTECCION CIVIL</t>
  </si>
  <si>
    <t>31111M040160000 CASA DE LA CULTURA</t>
  </si>
  <si>
    <t>31111M040170000 BIBLIOTECAS MUNICIPALES</t>
  </si>
  <si>
    <t>31111M040180000 DIRECCION DE EDUCACION</t>
  </si>
  <si>
    <t>31111M040190000 DIRECCION DE DESARROLLO</t>
  </si>
  <si>
    <t>31111M040200000 DIRECCION DE DESARROLLO</t>
  </si>
  <si>
    <t>31111M040210000 DIRECCION DE DESARROLLO</t>
  </si>
  <si>
    <t>31111M040220000 DIRECCION DE ECOLOGIA</t>
  </si>
  <si>
    <t>31111M040230100 ALUMBRADO PUBLICO</t>
  </si>
  <si>
    <t>31111M040230200 DIRECCION DE SERVICIOS M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</si>
  <si>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</si>
  <si>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</si>
  <si>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</si>
  <si>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</si>
  <si>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</t>
  </si>
  <si>
    <t>Municipio de Apaseo el Grande, Guanajuato
Estado Analítico del Ejercicio del Presupuesto de Egresos
Clasificación Administrativa
Del 1 de Enero al 30 de Junio de 2023</t>
  </si>
  <si>
    <t>Municipio de Apaseo el Grande, Guanajuato
Estado Analítico del Ejercicio del Presupuesto de Egresos
Clasificación Administrativa (Poderes)
Del 1 de Enero al 30 de Junio de 2023</t>
  </si>
  <si>
    <t>Municipio de Apaseo el Grande, Guanajuato
Estado Analítico del Ejercicio del Presupuesto de Egresos
Clasificación Administrativa (Sector Paraestatal)
Del 1 de Enero al 30 de Junio de 2023</t>
  </si>
  <si>
    <t>Municipio de Apaseo el Grande, Guanajuato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</si>
</sst>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A49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2" t="s">
        <v>129</v>
      </c>
      <c r="B1" s="32"/>
      <c r="C1" s="32"/>
      <c r="D1" s="32"/>
      <c r="E1" s="32"/>
      <c r="F1" s="32"/>
      <c r="G1" s="33"/>
    </row>
    <row r="2" spans="1:8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8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8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2" t="s">
        <v>58</v>
      </c>
      <c r="B5" s="15">
        <f>SUM(B6:B12)</f>
        <v>177143314.47999999</v>
      </c>
      <c r="C5" s="15">
        <f>SUM(C6:C12)</f>
        <v>1723570.99</v>
      </c>
      <c r="D5" s="15">
        <f>B5+C5</f>
        <v>178866885.47</v>
      </c>
      <c r="E5" s="15">
        <f>SUM(E6:E12)</f>
        <v>73352556.650000006</v>
      </c>
      <c r="F5" s="15">
        <f>SUM(F6:F12)</f>
        <v>73514915.609999999</v>
      </c>
      <c r="G5" s="15">
        <f>D5-E5</f>
        <v>105514328.81999999</v>
      </c>
    </row>
    <row r="6" spans="1:8" x14ac:dyDescent="0.2">
      <c r="A6" s="24" t="s">
        <v>62</v>
      </c>
      <c r="B6" s="6">
        <v>96690492.859999999</v>
      </c>
      <c r="C6" s="6">
        <v>411227.39</v>
      </c>
      <c r="D6" s="6">
        <f t="shared" ref="D6:D69" si="0">B6+C6</f>
        <v>97101720.25</v>
      </c>
      <c r="E6" s="6">
        <v>43138807.539999999</v>
      </c>
      <c r="F6" s="6">
        <v>43138807.539999999</v>
      </c>
      <c r="G6" s="6">
        <f t="shared" ref="G6:G69" si="1">D6-E6</f>
        <v>53962912.710000001</v>
      </c>
      <c r="H6" s="11">
        <v>1100</v>
      </c>
    </row>
    <row r="7" spans="1:8" x14ac:dyDescent="0.2">
      <c r="A7" s="24" t="s">
        <v>63</v>
      </c>
      <c r="B7" s="6">
        <v>12619607.140000001</v>
      </c>
      <c r="C7" s="6">
        <v>0</v>
      </c>
      <c r="D7" s="6">
        <f t="shared" si="0"/>
        <v>12619607.140000001</v>
      </c>
      <c r="E7" s="6">
        <v>7615735.9900000002</v>
      </c>
      <c r="F7" s="6">
        <v>6732728.5</v>
      </c>
      <c r="G7" s="6">
        <f t="shared" si="1"/>
        <v>5003871.1500000004</v>
      </c>
      <c r="H7" s="11">
        <v>1200</v>
      </c>
    </row>
    <row r="8" spans="1:8" x14ac:dyDescent="0.2">
      <c r="A8" s="24" t="s">
        <v>64</v>
      </c>
      <c r="B8" s="6">
        <v>16668471.699999999</v>
      </c>
      <c r="C8" s="6">
        <v>30686.639999999999</v>
      </c>
      <c r="D8" s="6">
        <f t="shared" si="0"/>
        <v>16699158.34</v>
      </c>
      <c r="E8" s="6">
        <v>763235.46</v>
      </c>
      <c r="F8" s="6">
        <v>763234.75</v>
      </c>
      <c r="G8" s="6">
        <f t="shared" si="1"/>
        <v>15935922.879999999</v>
      </c>
      <c r="H8" s="11">
        <v>1300</v>
      </c>
    </row>
    <row r="9" spans="1:8" x14ac:dyDescent="0.2">
      <c r="A9" s="24" t="s">
        <v>33</v>
      </c>
      <c r="B9" s="6">
        <v>20377639.739999998</v>
      </c>
      <c r="C9" s="6">
        <v>156943.35</v>
      </c>
      <c r="D9" s="6">
        <f t="shared" si="0"/>
        <v>20534583.09</v>
      </c>
      <c r="E9" s="6">
        <v>8729490.3800000008</v>
      </c>
      <c r="F9" s="6">
        <v>9776199.7100000009</v>
      </c>
      <c r="G9" s="6">
        <f t="shared" si="1"/>
        <v>11805092.709999999</v>
      </c>
      <c r="H9" s="11">
        <v>1400</v>
      </c>
    </row>
    <row r="10" spans="1:8" x14ac:dyDescent="0.2">
      <c r="A10" s="24" t="s">
        <v>65</v>
      </c>
      <c r="B10" s="6">
        <v>6543192.2599999998</v>
      </c>
      <c r="C10" s="6">
        <v>899958.92</v>
      </c>
      <c r="D10" s="6">
        <f t="shared" si="0"/>
        <v>7443151.1799999997</v>
      </c>
      <c r="E10" s="6">
        <v>1993791.28</v>
      </c>
      <c r="F10" s="6">
        <v>1992449.11</v>
      </c>
      <c r="G10" s="6">
        <f t="shared" si="1"/>
        <v>5449359.8999999994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66</v>
      </c>
      <c r="B12" s="6">
        <v>24243910.780000001</v>
      </c>
      <c r="C12" s="6">
        <v>224754.69</v>
      </c>
      <c r="D12" s="6">
        <f t="shared" si="0"/>
        <v>24468665.470000003</v>
      </c>
      <c r="E12" s="6">
        <v>11111496</v>
      </c>
      <c r="F12" s="6">
        <v>11111496</v>
      </c>
      <c r="G12" s="6">
        <f t="shared" si="1"/>
        <v>13357169.470000003</v>
      </c>
      <c r="H12" s="11">
        <v>1700</v>
      </c>
    </row>
    <row r="13" spans="1:8" x14ac:dyDescent="0.2">
      <c r="A13" s="22" t="s">
        <v>123</v>
      </c>
      <c r="B13" s="16">
        <f>SUM(B14:B22)</f>
        <v>26839610.689999998</v>
      </c>
      <c r="C13" s="16">
        <f>SUM(C14:C22)</f>
        <v>22390836.349999998</v>
      </c>
      <c r="D13" s="16">
        <f t="shared" si="0"/>
        <v>49230447.039999992</v>
      </c>
      <c r="E13" s="16">
        <f>SUM(E14:E22)</f>
        <v>15774649.879999999</v>
      </c>
      <c r="F13" s="16">
        <f>SUM(F14:F22)</f>
        <v>15674232.199999999</v>
      </c>
      <c r="G13" s="16">
        <f t="shared" si="1"/>
        <v>33455797.159999993</v>
      </c>
      <c r="H13" s="23">
        <v>0</v>
      </c>
    </row>
    <row r="14" spans="1:8" x14ac:dyDescent="0.2">
      <c r="A14" s="24" t="s">
        <v>67</v>
      </c>
      <c r="B14" s="6">
        <v>5260415.45</v>
      </c>
      <c r="C14" s="6">
        <v>442598.32</v>
      </c>
      <c r="D14" s="6">
        <f t="shared" si="0"/>
        <v>5703013.7700000005</v>
      </c>
      <c r="E14" s="6">
        <v>1176060.17</v>
      </c>
      <c r="F14" s="6">
        <v>1131008.1299999999</v>
      </c>
      <c r="G14" s="6">
        <f t="shared" si="1"/>
        <v>4526953.6000000006</v>
      </c>
      <c r="H14" s="11">
        <v>2100</v>
      </c>
    </row>
    <row r="15" spans="1:8" x14ac:dyDescent="0.2">
      <c r="A15" s="24" t="s">
        <v>68</v>
      </c>
      <c r="B15" s="6">
        <v>290050.94</v>
      </c>
      <c r="C15" s="6">
        <v>1439030.38</v>
      </c>
      <c r="D15" s="6">
        <f t="shared" si="0"/>
        <v>1729081.3199999998</v>
      </c>
      <c r="E15" s="6">
        <v>710356.35</v>
      </c>
      <c r="F15" s="6">
        <v>708155.15</v>
      </c>
      <c r="G15" s="6">
        <f t="shared" si="1"/>
        <v>1018724.9699999999</v>
      </c>
      <c r="H15" s="11">
        <v>2200</v>
      </c>
    </row>
    <row r="16" spans="1:8" x14ac:dyDescent="0.2">
      <c r="A16" s="24" t="s">
        <v>69</v>
      </c>
      <c r="B16" s="6">
        <v>16372.13</v>
      </c>
      <c r="C16" s="6">
        <v>7500</v>
      </c>
      <c r="D16" s="6">
        <f t="shared" si="0"/>
        <v>23872.129999999997</v>
      </c>
      <c r="E16" s="6">
        <v>5236.76</v>
      </c>
      <c r="F16" s="6">
        <v>5236.76</v>
      </c>
      <c r="G16" s="6">
        <f t="shared" si="1"/>
        <v>18635.369999999995</v>
      </c>
      <c r="H16" s="11">
        <v>2300</v>
      </c>
    </row>
    <row r="17" spans="1:8" x14ac:dyDescent="0.2">
      <c r="A17" s="24" t="s">
        <v>70</v>
      </c>
      <c r="B17" s="6">
        <v>2750784.16</v>
      </c>
      <c r="C17" s="6">
        <v>8435513.25</v>
      </c>
      <c r="D17" s="6">
        <f t="shared" si="0"/>
        <v>11186297.41</v>
      </c>
      <c r="E17" s="6">
        <v>917197.74</v>
      </c>
      <c r="F17" s="6">
        <v>916792.74</v>
      </c>
      <c r="G17" s="6">
        <f t="shared" si="1"/>
        <v>10269099.67</v>
      </c>
      <c r="H17" s="11">
        <v>2400</v>
      </c>
    </row>
    <row r="18" spans="1:8" x14ac:dyDescent="0.2">
      <c r="A18" s="24" t="s">
        <v>71</v>
      </c>
      <c r="B18" s="6">
        <v>175269.82</v>
      </c>
      <c r="C18" s="6">
        <v>1834731.36</v>
      </c>
      <c r="D18" s="6">
        <f t="shared" si="0"/>
        <v>2010001.1800000002</v>
      </c>
      <c r="E18" s="6">
        <v>124419.52</v>
      </c>
      <c r="F18" s="6">
        <v>124419.52</v>
      </c>
      <c r="G18" s="6">
        <f t="shared" si="1"/>
        <v>1885581.6600000001</v>
      </c>
      <c r="H18" s="11">
        <v>2500</v>
      </c>
    </row>
    <row r="19" spans="1:8" x14ac:dyDescent="0.2">
      <c r="A19" s="24" t="s">
        <v>72</v>
      </c>
      <c r="B19" s="6">
        <v>13168762.76</v>
      </c>
      <c r="C19" s="6">
        <v>4390454.18</v>
      </c>
      <c r="D19" s="6">
        <f t="shared" si="0"/>
        <v>17559216.939999998</v>
      </c>
      <c r="E19" s="6">
        <v>8188243.4299999997</v>
      </c>
      <c r="F19" s="6">
        <v>8187443.0300000003</v>
      </c>
      <c r="G19" s="6">
        <f t="shared" si="1"/>
        <v>9370973.5099999979</v>
      </c>
      <c r="H19" s="11">
        <v>2600</v>
      </c>
    </row>
    <row r="20" spans="1:8" x14ac:dyDescent="0.2">
      <c r="A20" s="24" t="s">
        <v>73</v>
      </c>
      <c r="B20" s="6">
        <v>1319064.3500000001</v>
      </c>
      <c r="C20" s="6">
        <v>1552861.2</v>
      </c>
      <c r="D20" s="6">
        <f t="shared" si="0"/>
        <v>2871925.55</v>
      </c>
      <c r="E20" s="6">
        <v>861995.14</v>
      </c>
      <c r="F20" s="6">
        <v>847013.74</v>
      </c>
      <c r="G20" s="6">
        <f t="shared" si="1"/>
        <v>2009930.4099999997</v>
      </c>
      <c r="H20" s="11">
        <v>2700</v>
      </c>
    </row>
    <row r="21" spans="1:8" x14ac:dyDescent="0.2">
      <c r="A21" s="24" t="s">
        <v>74</v>
      </c>
      <c r="B21" s="6">
        <v>2079</v>
      </c>
      <c r="C21" s="6">
        <v>0</v>
      </c>
      <c r="D21" s="6">
        <f t="shared" si="0"/>
        <v>2079</v>
      </c>
      <c r="E21" s="6">
        <v>0</v>
      </c>
      <c r="F21" s="6">
        <v>0</v>
      </c>
      <c r="G21" s="6">
        <f t="shared" si="1"/>
        <v>2079</v>
      </c>
      <c r="H21" s="11">
        <v>2800</v>
      </c>
    </row>
    <row r="22" spans="1:8" x14ac:dyDescent="0.2">
      <c r="A22" s="24" t="s">
        <v>75</v>
      </c>
      <c r="B22" s="6">
        <v>3856812.08</v>
      </c>
      <c r="C22" s="6">
        <v>4288147.66</v>
      </c>
      <c r="D22" s="6">
        <f t="shared" si="0"/>
        <v>8144959.7400000002</v>
      </c>
      <c r="E22" s="6">
        <v>3791140.77</v>
      </c>
      <c r="F22" s="6">
        <v>3754163.13</v>
      </c>
      <c r="G22" s="6">
        <f t="shared" si="1"/>
        <v>4353818.9700000007</v>
      </c>
      <c r="H22" s="11">
        <v>2900</v>
      </c>
    </row>
    <row r="23" spans="1:8" x14ac:dyDescent="0.2">
      <c r="A23" s="22" t="s">
        <v>59</v>
      </c>
      <c r="B23" s="16">
        <f>SUM(B24:B32)</f>
        <v>34073065.509999998</v>
      </c>
      <c r="C23" s="16">
        <f>SUM(C24:C32)</f>
        <v>15503668.710000001</v>
      </c>
      <c r="D23" s="16">
        <f t="shared" si="0"/>
        <v>49576734.219999999</v>
      </c>
      <c r="E23" s="16">
        <f>SUM(E24:E32)</f>
        <v>17134387.240000002</v>
      </c>
      <c r="F23" s="16">
        <f>SUM(F24:F32)</f>
        <v>16861164.760000002</v>
      </c>
      <c r="G23" s="16">
        <f t="shared" si="1"/>
        <v>32442346.979999997</v>
      </c>
      <c r="H23" s="23">
        <v>0</v>
      </c>
    </row>
    <row r="24" spans="1:8" x14ac:dyDescent="0.2">
      <c r="A24" s="24" t="s">
        <v>76</v>
      </c>
      <c r="B24" s="6">
        <v>2136322.44</v>
      </c>
      <c r="C24" s="6">
        <v>337591.96</v>
      </c>
      <c r="D24" s="6">
        <f t="shared" si="0"/>
        <v>2473914.4</v>
      </c>
      <c r="E24" s="6">
        <v>693821.43</v>
      </c>
      <c r="F24" s="6">
        <v>693821.43</v>
      </c>
      <c r="G24" s="6">
        <f t="shared" si="1"/>
        <v>1780092.9699999997</v>
      </c>
      <c r="H24" s="11">
        <v>3100</v>
      </c>
    </row>
    <row r="25" spans="1:8" x14ac:dyDescent="0.2">
      <c r="A25" s="24" t="s">
        <v>77</v>
      </c>
      <c r="B25" s="6">
        <v>2710420.33</v>
      </c>
      <c r="C25" s="6">
        <v>4070037.23</v>
      </c>
      <c r="D25" s="6">
        <f t="shared" si="0"/>
        <v>6780457.5600000005</v>
      </c>
      <c r="E25" s="6">
        <v>905143.69</v>
      </c>
      <c r="F25" s="6">
        <v>905143.69</v>
      </c>
      <c r="G25" s="6">
        <f t="shared" si="1"/>
        <v>5875313.870000001</v>
      </c>
      <c r="H25" s="11">
        <v>3200</v>
      </c>
    </row>
    <row r="26" spans="1:8" x14ac:dyDescent="0.2">
      <c r="A26" s="24" t="s">
        <v>78</v>
      </c>
      <c r="B26" s="6">
        <v>1145770.6299999999</v>
      </c>
      <c r="C26" s="6">
        <v>5966600.3700000001</v>
      </c>
      <c r="D26" s="6">
        <f t="shared" si="0"/>
        <v>7112371</v>
      </c>
      <c r="E26" s="6">
        <v>1796334.11</v>
      </c>
      <c r="F26" s="6">
        <v>1642092.11</v>
      </c>
      <c r="G26" s="6">
        <f t="shared" si="1"/>
        <v>5316036.8899999997</v>
      </c>
      <c r="H26" s="11">
        <v>3300</v>
      </c>
    </row>
    <row r="27" spans="1:8" x14ac:dyDescent="0.2">
      <c r="A27" s="24" t="s">
        <v>79</v>
      </c>
      <c r="B27" s="6">
        <v>1757590.81</v>
      </c>
      <c r="C27" s="6">
        <v>210900</v>
      </c>
      <c r="D27" s="6">
        <f t="shared" si="0"/>
        <v>1968490.81</v>
      </c>
      <c r="E27" s="6">
        <v>295612.83</v>
      </c>
      <c r="F27" s="6">
        <v>295612.83</v>
      </c>
      <c r="G27" s="6">
        <f t="shared" si="1"/>
        <v>1672877.98</v>
      </c>
      <c r="H27" s="11">
        <v>3400</v>
      </c>
    </row>
    <row r="28" spans="1:8" x14ac:dyDescent="0.2">
      <c r="A28" s="24" t="s">
        <v>80</v>
      </c>
      <c r="B28" s="6">
        <v>6892968.7699999996</v>
      </c>
      <c r="C28" s="6">
        <v>117121.41</v>
      </c>
      <c r="D28" s="6">
        <f t="shared" si="0"/>
        <v>7010090.1799999997</v>
      </c>
      <c r="E28" s="6">
        <v>2298961.5099999998</v>
      </c>
      <c r="F28" s="6">
        <v>2193315.4300000002</v>
      </c>
      <c r="G28" s="6">
        <f t="shared" si="1"/>
        <v>4711128.67</v>
      </c>
      <c r="H28" s="11">
        <v>3500</v>
      </c>
    </row>
    <row r="29" spans="1:8" x14ac:dyDescent="0.2">
      <c r="A29" s="24" t="s">
        <v>81</v>
      </c>
      <c r="B29" s="6">
        <v>2396446.85</v>
      </c>
      <c r="C29" s="6">
        <v>130481.57</v>
      </c>
      <c r="D29" s="6">
        <f t="shared" si="0"/>
        <v>2526928.42</v>
      </c>
      <c r="E29" s="6">
        <v>874568.24</v>
      </c>
      <c r="F29" s="6">
        <v>874568.24</v>
      </c>
      <c r="G29" s="6">
        <f t="shared" si="1"/>
        <v>1652360.18</v>
      </c>
      <c r="H29" s="11">
        <v>3600</v>
      </c>
    </row>
    <row r="30" spans="1:8" x14ac:dyDescent="0.2">
      <c r="A30" s="24" t="s">
        <v>82</v>
      </c>
      <c r="B30" s="6">
        <v>238907.46</v>
      </c>
      <c r="C30" s="6">
        <v>320138.31</v>
      </c>
      <c r="D30" s="6">
        <f t="shared" si="0"/>
        <v>559045.77</v>
      </c>
      <c r="E30" s="6">
        <v>82371.53</v>
      </c>
      <c r="F30" s="6">
        <v>81429.53</v>
      </c>
      <c r="G30" s="6">
        <f t="shared" si="1"/>
        <v>476674.24</v>
      </c>
      <c r="H30" s="11">
        <v>3700</v>
      </c>
    </row>
    <row r="31" spans="1:8" x14ac:dyDescent="0.2">
      <c r="A31" s="24" t="s">
        <v>83</v>
      </c>
      <c r="B31" s="6">
        <v>9661168.1400000006</v>
      </c>
      <c r="C31" s="6">
        <v>3179660</v>
      </c>
      <c r="D31" s="6">
        <f t="shared" si="0"/>
        <v>12840828.140000001</v>
      </c>
      <c r="E31" s="6">
        <v>7149952.5599999996</v>
      </c>
      <c r="F31" s="6">
        <v>7133280.0599999996</v>
      </c>
      <c r="G31" s="6">
        <f t="shared" si="1"/>
        <v>5690875.580000001</v>
      </c>
      <c r="H31" s="11">
        <v>3800</v>
      </c>
    </row>
    <row r="32" spans="1:8" x14ac:dyDescent="0.2">
      <c r="A32" s="24" t="s">
        <v>18</v>
      </c>
      <c r="B32" s="6">
        <v>7133470.0800000001</v>
      </c>
      <c r="C32" s="6">
        <v>1171137.8600000001</v>
      </c>
      <c r="D32" s="6">
        <f t="shared" si="0"/>
        <v>8304607.9400000004</v>
      </c>
      <c r="E32" s="6">
        <v>3037621.34</v>
      </c>
      <c r="F32" s="6">
        <v>3041901.44</v>
      </c>
      <c r="G32" s="6">
        <f t="shared" si="1"/>
        <v>5266986.6000000006</v>
      </c>
      <c r="H32" s="11">
        <v>3900</v>
      </c>
    </row>
    <row r="33" spans="1:8" x14ac:dyDescent="0.2">
      <c r="A33" s="22" t="s">
        <v>124</v>
      </c>
      <c r="B33" s="16">
        <f>SUM(B34:B42)</f>
        <v>40176571.659999996</v>
      </c>
      <c r="C33" s="16">
        <f>SUM(C34:C42)</f>
        <v>21756248.690000001</v>
      </c>
      <c r="D33" s="16">
        <f t="shared" si="0"/>
        <v>61932820.349999994</v>
      </c>
      <c r="E33" s="16">
        <f>SUM(E34:E42)</f>
        <v>20765349.809999999</v>
      </c>
      <c r="F33" s="16">
        <f>SUM(F34:F42)</f>
        <v>20671383.82</v>
      </c>
      <c r="G33" s="16">
        <f t="shared" si="1"/>
        <v>41167470.539999992</v>
      </c>
      <c r="H33" s="23">
        <v>0</v>
      </c>
    </row>
    <row r="34" spans="1:8" x14ac:dyDescent="0.2">
      <c r="A34" s="24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85</v>
      </c>
      <c r="B35" s="6">
        <v>0</v>
      </c>
      <c r="C35" s="6">
        <v>1028402.19</v>
      </c>
      <c r="D35" s="6">
        <f t="shared" si="0"/>
        <v>1028402.19</v>
      </c>
      <c r="E35" s="6">
        <v>388360</v>
      </c>
      <c r="F35" s="6">
        <v>388360</v>
      </c>
      <c r="G35" s="6">
        <f t="shared" si="1"/>
        <v>640042.18999999994</v>
      </c>
      <c r="H35" s="11">
        <v>4200</v>
      </c>
    </row>
    <row r="36" spans="1:8" x14ac:dyDescent="0.2">
      <c r="A36" s="24" t="s">
        <v>86</v>
      </c>
      <c r="B36" s="6">
        <v>22675728.190000001</v>
      </c>
      <c r="C36" s="6">
        <v>-478119.93</v>
      </c>
      <c r="D36" s="6">
        <f t="shared" si="0"/>
        <v>22197608.260000002</v>
      </c>
      <c r="E36" s="6">
        <v>12653476.5</v>
      </c>
      <c r="F36" s="6">
        <v>12653476.5</v>
      </c>
      <c r="G36" s="6">
        <f t="shared" si="1"/>
        <v>9544131.7600000016</v>
      </c>
      <c r="H36" s="11">
        <v>4300</v>
      </c>
    </row>
    <row r="37" spans="1:8" x14ac:dyDescent="0.2">
      <c r="A37" s="24" t="s">
        <v>87</v>
      </c>
      <c r="B37" s="6">
        <v>17500843.469999999</v>
      </c>
      <c r="C37" s="6">
        <v>21205966.43</v>
      </c>
      <c r="D37" s="6">
        <f t="shared" si="0"/>
        <v>38706809.899999999</v>
      </c>
      <c r="E37" s="6">
        <v>7723513.3099999996</v>
      </c>
      <c r="F37" s="6">
        <v>7629547.3200000003</v>
      </c>
      <c r="G37" s="6">
        <f t="shared" si="1"/>
        <v>30983296.59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125</v>
      </c>
      <c r="B43" s="16">
        <f>SUM(B44:B52)</f>
        <v>1882836.4300000002</v>
      </c>
      <c r="C43" s="16">
        <f>SUM(C44:C52)</f>
        <v>6073564.9000000004</v>
      </c>
      <c r="D43" s="16">
        <f t="shared" si="0"/>
        <v>7956401.3300000001</v>
      </c>
      <c r="E43" s="16">
        <f>SUM(E44:E52)</f>
        <v>756449.19000000006</v>
      </c>
      <c r="F43" s="16">
        <f>SUM(F44:F52)</f>
        <v>756449.19000000006</v>
      </c>
      <c r="G43" s="16">
        <f t="shared" si="1"/>
        <v>7199952.1399999997</v>
      </c>
      <c r="H43" s="23">
        <v>0</v>
      </c>
    </row>
    <row r="44" spans="1:8" x14ac:dyDescent="0.2">
      <c r="A44" s="5" t="s">
        <v>91</v>
      </c>
      <c r="B44" s="6">
        <v>1036484.3</v>
      </c>
      <c r="C44" s="6">
        <v>1825897</v>
      </c>
      <c r="D44" s="6">
        <f t="shared" si="0"/>
        <v>2862381.3</v>
      </c>
      <c r="E44" s="6">
        <v>464626.09</v>
      </c>
      <c r="F44" s="6">
        <v>464626.09</v>
      </c>
      <c r="G44" s="6">
        <f t="shared" si="1"/>
        <v>2397755.21</v>
      </c>
      <c r="H44" s="11">
        <v>5100</v>
      </c>
    </row>
    <row r="45" spans="1:8" x14ac:dyDescent="0.2">
      <c r="A45" s="24" t="s">
        <v>92</v>
      </c>
      <c r="B45" s="6">
        <v>104890.77</v>
      </c>
      <c r="C45" s="6">
        <v>76190</v>
      </c>
      <c r="D45" s="6">
        <f t="shared" si="0"/>
        <v>181080.77000000002</v>
      </c>
      <c r="E45" s="6">
        <v>0</v>
      </c>
      <c r="F45" s="6">
        <v>0</v>
      </c>
      <c r="G45" s="6">
        <f t="shared" si="1"/>
        <v>181080.77000000002</v>
      </c>
      <c r="H45" s="11">
        <v>5200</v>
      </c>
    </row>
    <row r="46" spans="1:8" x14ac:dyDescent="0.2">
      <c r="A46" s="24" t="s">
        <v>93</v>
      </c>
      <c r="B46" s="6">
        <v>0</v>
      </c>
      <c r="C46" s="6">
        <v>284062</v>
      </c>
      <c r="D46" s="6">
        <f t="shared" si="0"/>
        <v>284062</v>
      </c>
      <c r="E46" s="6">
        <v>0</v>
      </c>
      <c r="F46" s="6">
        <v>0</v>
      </c>
      <c r="G46" s="6">
        <f t="shared" si="1"/>
        <v>284062</v>
      </c>
      <c r="H46" s="11">
        <v>5300</v>
      </c>
    </row>
    <row r="47" spans="1:8" x14ac:dyDescent="0.2">
      <c r="A47" s="24" t="s">
        <v>94</v>
      </c>
      <c r="B47" s="6">
        <v>0</v>
      </c>
      <c r="C47" s="6">
        <v>3678160</v>
      </c>
      <c r="D47" s="6">
        <f t="shared" si="0"/>
        <v>3678160</v>
      </c>
      <c r="E47" s="6">
        <v>88160</v>
      </c>
      <c r="F47" s="6">
        <v>88160</v>
      </c>
      <c r="G47" s="6">
        <f t="shared" si="1"/>
        <v>3590000</v>
      </c>
      <c r="H47" s="11">
        <v>5400</v>
      </c>
    </row>
    <row r="48" spans="1:8" x14ac:dyDescent="0.2">
      <c r="A48" s="24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96</v>
      </c>
      <c r="B49" s="6">
        <v>715396.93</v>
      </c>
      <c r="C49" s="6">
        <v>210255.9</v>
      </c>
      <c r="D49" s="6">
        <f t="shared" si="0"/>
        <v>925652.83000000007</v>
      </c>
      <c r="E49" s="6">
        <v>203663.1</v>
      </c>
      <c r="F49" s="6">
        <v>203663.1</v>
      </c>
      <c r="G49" s="6">
        <f t="shared" si="1"/>
        <v>721989.7300000001</v>
      </c>
      <c r="H49" s="11">
        <v>5600</v>
      </c>
    </row>
    <row r="50" spans="1:8" x14ac:dyDescent="0.2">
      <c r="A50" s="24" t="s">
        <v>97</v>
      </c>
      <c r="B50" s="6">
        <v>13621.61</v>
      </c>
      <c r="C50" s="6">
        <v>-5000</v>
      </c>
      <c r="D50" s="6">
        <f t="shared" si="0"/>
        <v>8621.61</v>
      </c>
      <c r="E50" s="6">
        <v>0</v>
      </c>
      <c r="F50" s="6">
        <v>0</v>
      </c>
      <c r="G50" s="6">
        <f t="shared" si="1"/>
        <v>8621.61</v>
      </c>
      <c r="H50" s="11">
        <v>5700</v>
      </c>
    </row>
    <row r="51" spans="1:8" x14ac:dyDescent="0.2">
      <c r="A51" s="24" t="s">
        <v>98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99</v>
      </c>
      <c r="B52" s="6">
        <v>12442.82</v>
      </c>
      <c r="C52" s="6">
        <v>4000</v>
      </c>
      <c r="D52" s="6">
        <f t="shared" si="0"/>
        <v>16442.82</v>
      </c>
      <c r="E52" s="6">
        <v>0</v>
      </c>
      <c r="F52" s="6">
        <v>0</v>
      </c>
      <c r="G52" s="6">
        <f t="shared" si="1"/>
        <v>16442.82</v>
      </c>
      <c r="H52" s="11">
        <v>5900</v>
      </c>
    </row>
    <row r="53" spans="1:8" x14ac:dyDescent="0.2">
      <c r="A53" s="22" t="s">
        <v>60</v>
      </c>
      <c r="B53" s="16">
        <f>SUM(B54:B56)</f>
        <v>20438082.899999999</v>
      </c>
      <c r="C53" s="16">
        <f>SUM(C54:C56)</f>
        <v>69149787.840000004</v>
      </c>
      <c r="D53" s="16">
        <f t="shared" si="0"/>
        <v>89587870.74000001</v>
      </c>
      <c r="E53" s="16">
        <f>SUM(E54:E56)</f>
        <v>26622880.5</v>
      </c>
      <c r="F53" s="16">
        <f>SUM(F54:F56)</f>
        <v>26489653</v>
      </c>
      <c r="G53" s="16">
        <f t="shared" si="1"/>
        <v>62964990.24000001</v>
      </c>
      <c r="H53" s="23">
        <v>0</v>
      </c>
    </row>
    <row r="54" spans="1:8" x14ac:dyDescent="0.2">
      <c r="A54" s="24" t="s">
        <v>100</v>
      </c>
      <c r="B54" s="6">
        <v>20418082.899999999</v>
      </c>
      <c r="C54" s="6">
        <v>68744787.840000004</v>
      </c>
      <c r="D54" s="6">
        <f t="shared" si="0"/>
        <v>89162870.74000001</v>
      </c>
      <c r="E54" s="6">
        <v>26425360.5</v>
      </c>
      <c r="F54" s="6">
        <v>26292133</v>
      </c>
      <c r="G54" s="6">
        <f t="shared" si="1"/>
        <v>62737510.24000001</v>
      </c>
      <c r="H54" s="11">
        <v>6100</v>
      </c>
    </row>
    <row r="55" spans="1:8" x14ac:dyDescent="0.2">
      <c r="A55" s="24" t="s">
        <v>101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102</v>
      </c>
      <c r="B56" s="6">
        <v>20000</v>
      </c>
      <c r="C56" s="6">
        <v>405000</v>
      </c>
      <c r="D56" s="6">
        <f t="shared" si="0"/>
        <v>425000</v>
      </c>
      <c r="E56" s="6">
        <v>197520</v>
      </c>
      <c r="F56" s="6">
        <v>197520</v>
      </c>
      <c r="G56" s="6">
        <f t="shared" si="1"/>
        <v>227480</v>
      </c>
      <c r="H56" s="11">
        <v>6300</v>
      </c>
    </row>
    <row r="57" spans="1:8" x14ac:dyDescent="0.2">
      <c r="A57" s="22" t="s">
        <v>126</v>
      </c>
      <c r="B57" s="16">
        <f>SUM(B58:B64)</f>
        <v>52718452.170000002</v>
      </c>
      <c r="C57" s="16">
        <f>SUM(C58:C64)</f>
        <v>25491216.039999999</v>
      </c>
      <c r="D57" s="16">
        <f t="shared" si="0"/>
        <v>78209668.210000008</v>
      </c>
      <c r="E57" s="16">
        <f>SUM(E58:E64)</f>
        <v>0</v>
      </c>
      <c r="F57" s="16">
        <f>SUM(F58:F64)</f>
        <v>0</v>
      </c>
      <c r="G57" s="16">
        <f t="shared" si="1"/>
        <v>78209668.210000008</v>
      </c>
      <c r="H57" s="23">
        <v>0</v>
      </c>
    </row>
    <row r="58" spans="1:8" x14ac:dyDescent="0.2">
      <c r="A58" s="24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109</v>
      </c>
      <c r="B64" s="6">
        <v>52718452.170000002</v>
      </c>
      <c r="C64" s="6">
        <v>25491216.039999999</v>
      </c>
      <c r="D64" s="6">
        <f t="shared" si="0"/>
        <v>78209668.210000008</v>
      </c>
      <c r="E64" s="6">
        <v>0</v>
      </c>
      <c r="F64" s="6">
        <v>0</v>
      </c>
      <c r="G64" s="6">
        <f t="shared" si="1"/>
        <v>78209668.210000008</v>
      </c>
      <c r="H64" s="11">
        <v>7900</v>
      </c>
    </row>
    <row r="65" spans="1:8" x14ac:dyDescent="0.2">
      <c r="A65" s="22" t="s">
        <v>127</v>
      </c>
      <c r="B65" s="16">
        <f>SUM(B66:B68)</f>
        <v>12231829.5</v>
      </c>
      <c r="C65" s="16">
        <f>SUM(C66:C68)</f>
        <v>13630000</v>
      </c>
      <c r="D65" s="16">
        <f t="shared" si="0"/>
        <v>25861829.5</v>
      </c>
      <c r="E65" s="16">
        <f>SUM(E66:E68)</f>
        <v>11787421.26</v>
      </c>
      <c r="F65" s="16">
        <f>SUM(F66:F68)</f>
        <v>11787421.26</v>
      </c>
      <c r="G65" s="16">
        <f t="shared" si="1"/>
        <v>14074408.24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12231829.5</v>
      </c>
      <c r="C68" s="6">
        <v>13630000</v>
      </c>
      <c r="D68" s="6">
        <f t="shared" si="0"/>
        <v>25861829.5</v>
      </c>
      <c r="E68" s="6">
        <v>11787421.26</v>
      </c>
      <c r="F68" s="6">
        <v>11787421.26</v>
      </c>
      <c r="G68" s="6">
        <f t="shared" si="1"/>
        <v>14074408.24</v>
      </c>
      <c r="H68" s="11">
        <v>8500</v>
      </c>
    </row>
    <row r="69" spans="1:8" x14ac:dyDescent="0.2">
      <c r="A69" s="22" t="s">
        <v>61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365503763.33999997</v>
      </c>
      <c r="C77" s="18">
        <f t="shared" si="4"/>
        <v>175718893.52000001</v>
      </c>
      <c r="D77" s="18">
        <f t="shared" si="4"/>
        <v>541222656.86000001</v>
      </c>
      <c r="E77" s="18">
        <f t="shared" si="4"/>
        <v>166193694.53</v>
      </c>
      <c r="F77" s="18">
        <f t="shared" si="4"/>
        <v>165755219.84</v>
      </c>
      <c r="G77" s="18">
        <f t="shared" si="4"/>
        <v>375028962.33000004</v>
      </c>
      <c r="H77" s="31"/>
    </row>
    <row r="78" spans="1:8" x14ac:dyDescent="0.2">
      <c r="H78" s="31"/>
    </row>
    <row r="79" spans="1:8" x14ac:dyDescent="0.2">
      <c r="A79" s="1" t="s">
        <v>120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4" t="s">
        <v>130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7" t="s">
        <v>0</v>
      </c>
      <c r="B5" s="19">
        <v>329727865.06999999</v>
      </c>
      <c r="C5" s="19">
        <v>87893942.969999999</v>
      </c>
      <c r="D5" s="19">
        <f>B5+C5</f>
        <v>417621808.03999996</v>
      </c>
      <c r="E5" s="19">
        <v>127026943.58</v>
      </c>
      <c r="F5" s="19">
        <v>126721696.39</v>
      </c>
      <c r="G5" s="19">
        <f>D5-E5</f>
        <v>290594864.45999998</v>
      </c>
    </row>
    <row r="6" spans="1:7" x14ac:dyDescent="0.2">
      <c r="A6" s="7" t="s">
        <v>1</v>
      </c>
      <c r="B6" s="19">
        <v>35775898.270000003</v>
      </c>
      <c r="C6" s="19">
        <v>87824950.549999997</v>
      </c>
      <c r="D6" s="19">
        <f>B6+C6</f>
        <v>123600848.81999999</v>
      </c>
      <c r="E6" s="19">
        <v>39166750.950000003</v>
      </c>
      <c r="F6" s="19">
        <v>39033523.450000003</v>
      </c>
      <c r="G6" s="19">
        <f>D6-E6</f>
        <v>84434097.86999999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50</v>
      </c>
      <c r="B10" s="18">
        <f t="shared" ref="B10:G10" si="0">SUM(B5+B6+B7+B8+B9)</f>
        <v>365503763.33999997</v>
      </c>
      <c r="C10" s="18">
        <f t="shared" si="0"/>
        <v>175718893.51999998</v>
      </c>
      <c r="D10" s="18">
        <f t="shared" si="0"/>
        <v>541222656.8599999</v>
      </c>
      <c r="E10" s="18">
        <f t="shared" si="0"/>
        <v>166193694.53</v>
      </c>
      <c r="F10" s="18">
        <f t="shared" si="0"/>
        <v>165755219.84</v>
      </c>
      <c r="G10" s="18">
        <f t="shared" si="0"/>
        <v>375028962.32999998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showGridLines="0" topLeftCell="A8" workbookViewId="0">
      <selection activeCell="H49" sqref="H49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4" t="s">
        <v>171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131</v>
      </c>
      <c r="B6" s="6">
        <v>1034066.56</v>
      </c>
      <c r="C6" s="6">
        <v>2972.65</v>
      </c>
      <c r="D6" s="6">
        <f>B6+C6</f>
        <v>1037039.2100000001</v>
      </c>
      <c r="E6" s="6">
        <v>397161.31</v>
      </c>
      <c r="F6" s="6">
        <v>405320.23</v>
      </c>
      <c r="G6" s="6">
        <f>D6-E6</f>
        <v>639877.90000000014</v>
      </c>
    </row>
    <row r="7" spans="1:7" x14ac:dyDescent="0.2">
      <c r="A7" s="27" t="s">
        <v>132</v>
      </c>
      <c r="B7" s="6">
        <v>1034066.58</v>
      </c>
      <c r="C7" s="6">
        <v>0</v>
      </c>
      <c r="D7" s="6">
        <f t="shared" ref="D7:D12" si="0">B7+C7</f>
        <v>1034066.58</v>
      </c>
      <c r="E7" s="6">
        <v>376305.77</v>
      </c>
      <c r="F7" s="6">
        <v>376323.22</v>
      </c>
      <c r="G7" s="6">
        <f t="shared" ref="G7:G12" si="1">D7-E7</f>
        <v>657760.80999999994</v>
      </c>
    </row>
    <row r="8" spans="1:7" x14ac:dyDescent="0.2">
      <c r="A8" s="27" t="s">
        <v>133</v>
      </c>
      <c r="B8" s="6">
        <v>1034066.59</v>
      </c>
      <c r="C8" s="6">
        <v>3062.01</v>
      </c>
      <c r="D8" s="6">
        <f t="shared" si="0"/>
        <v>1037128.6</v>
      </c>
      <c r="E8" s="6">
        <v>418848.63</v>
      </c>
      <c r="F8" s="6">
        <v>426095.45</v>
      </c>
      <c r="G8" s="6">
        <f t="shared" si="1"/>
        <v>618279.97</v>
      </c>
    </row>
    <row r="9" spans="1:7" x14ac:dyDescent="0.2">
      <c r="A9" s="27" t="s">
        <v>134</v>
      </c>
      <c r="B9" s="6">
        <v>1034066.59</v>
      </c>
      <c r="C9" s="6">
        <v>80575.92</v>
      </c>
      <c r="D9" s="6">
        <f t="shared" si="0"/>
        <v>1114642.51</v>
      </c>
      <c r="E9" s="6">
        <v>424307.83</v>
      </c>
      <c r="F9" s="6">
        <v>424325.28</v>
      </c>
      <c r="G9" s="6">
        <f t="shared" si="1"/>
        <v>690334.67999999993</v>
      </c>
    </row>
    <row r="10" spans="1:7" x14ac:dyDescent="0.2">
      <c r="A10" s="27" t="s">
        <v>135</v>
      </c>
      <c r="B10" s="6">
        <v>1034066.59</v>
      </c>
      <c r="C10" s="6">
        <v>59798.6</v>
      </c>
      <c r="D10" s="6">
        <f t="shared" si="0"/>
        <v>1093865.19</v>
      </c>
      <c r="E10" s="6">
        <v>450317.58</v>
      </c>
      <c r="F10" s="6">
        <v>450335.03</v>
      </c>
      <c r="G10" s="6">
        <f t="shared" si="1"/>
        <v>643547.60999999987</v>
      </c>
    </row>
    <row r="11" spans="1:7" x14ac:dyDescent="0.2">
      <c r="A11" s="27" t="s">
        <v>136</v>
      </c>
      <c r="B11" s="6">
        <v>1034066.59</v>
      </c>
      <c r="C11" s="6">
        <v>0</v>
      </c>
      <c r="D11" s="6">
        <f t="shared" si="0"/>
        <v>1034066.59</v>
      </c>
      <c r="E11" s="6">
        <v>358065.9</v>
      </c>
      <c r="F11" s="6">
        <v>358083.35</v>
      </c>
      <c r="G11" s="6">
        <f t="shared" si="1"/>
        <v>676000.69</v>
      </c>
    </row>
    <row r="12" spans="1:7" x14ac:dyDescent="0.2">
      <c r="A12" s="27" t="s">
        <v>137</v>
      </c>
      <c r="B12" s="6">
        <v>1034066.59</v>
      </c>
      <c r="C12" s="6">
        <v>0</v>
      </c>
      <c r="D12" s="6">
        <f t="shared" si="0"/>
        <v>1034066.59</v>
      </c>
      <c r="E12" s="6">
        <v>496124.71</v>
      </c>
      <c r="F12" s="6">
        <v>496142.16</v>
      </c>
      <c r="G12" s="6">
        <f t="shared" si="1"/>
        <v>537941.87999999989</v>
      </c>
    </row>
    <row r="13" spans="1:7" x14ac:dyDescent="0.2">
      <c r="A13" s="27" t="s">
        <v>138</v>
      </c>
      <c r="B13" s="6">
        <v>1034066.59</v>
      </c>
      <c r="C13" s="6">
        <v>0</v>
      </c>
      <c r="D13" s="6">
        <f t="shared" ref="D13" si="2">B13+C13</f>
        <v>1034066.59</v>
      </c>
      <c r="E13" s="6">
        <v>332218.88</v>
      </c>
      <c r="F13" s="6">
        <v>332236.33</v>
      </c>
      <c r="G13" s="6">
        <f t="shared" ref="G13" si="3">D13-E13</f>
        <v>701847.71</v>
      </c>
    </row>
    <row r="14" spans="1:7" x14ac:dyDescent="0.2">
      <c r="A14" s="27" t="s">
        <v>139</v>
      </c>
      <c r="B14" s="6">
        <v>640888.84</v>
      </c>
      <c r="C14" s="6">
        <v>590000</v>
      </c>
      <c r="D14" s="6">
        <f t="shared" ref="D14" si="4">B14+C14</f>
        <v>1230888.8399999999</v>
      </c>
      <c r="E14" s="6">
        <v>235499.28</v>
      </c>
      <c r="F14" s="6">
        <v>240087.15</v>
      </c>
      <c r="G14" s="6">
        <f t="shared" ref="G14" si="5">D14-E14</f>
        <v>995389.55999999982</v>
      </c>
    </row>
    <row r="15" spans="1:7" x14ac:dyDescent="0.2">
      <c r="A15" s="27" t="s">
        <v>140</v>
      </c>
      <c r="B15" s="6">
        <v>75963.13</v>
      </c>
      <c r="C15" s="6">
        <v>0</v>
      </c>
      <c r="D15" s="6">
        <f t="shared" ref="D15" si="6">B15+C15</f>
        <v>75963.13</v>
      </c>
      <c r="E15" s="6">
        <v>0</v>
      </c>
      <c r="F15" s="6">
        <v>0</v>
      </c>
      <c r="G15" s="6">
        <f t="shared" ref="G15" si="7">D15-E15</f>
        <v>75963.13</v>
      </c>
    </row>
    <row r="16" spans="1:7" x14ac:dyDescent="0.2">
      <c r="A16" s="27" t="s">
        <v>141</v>
      </c>
      <c r="B16" s="6">
        <v>1405146.4</v>
      </c>
      <c r="C16" s="6">
        <v>94641.87</v>
      </c>
      <c r="D16" s="6">
        <f t="shared" ref="D16" si="8">B16+C16</f>
        <v>1499788.27</v>
      </c>
      <c r="E16" s="6">
        <v>552586.47</v>
      </c>
      <c r="F16" s="6">
        <v>556661.98</v>
      </c>
      <c r="G16" s="6">
        <f t="shared" ref="G16" si="9">D16-E16</f>
        <v>947201.8</v>
      </c>
    </row>
    <row r="17" spans="1:7" x14ac:dyDescent="0.2">
      <c r="A17" s="27" t="s">
        <v>142</v>
      </c>
      <c r="B17" s="6">
        <v>87020768.959999993</v>
      </c>
      <c r="C17" s="6">
        <v>28882482.760000002</v>
      </c>
      <c r="D17" s="6">
        <f t="shared" ref="D17" si="10">B17+C17</f>
        <v>115903251.72</v>
      </c>
      <c r="E17" s="6">
        <v>17384984.940000001</v>
      </c>
      <c r="F17" s="6">
        <v>17317555.25</v>
      </c>
      <c r="G17" s="6">
        <f t="shared" ref="G17" si="11">D17-E17</f>
        <v>98518266.780000001</v>
      </c>
    </row>
    <row r="18" spans="1:7" x14ac:dyDescent="0.2">
      <c r="A18" s="27" t="s">
        <v>143</v>
      </c>
      <c r="B18" s="6">
        <v>7627736.8899999997</v>
      </c>
      <c r="C18" s="6">
        <v>50600</v>
      </c>
      <c r="D18" s="6">
        <f t="shared" ref="D18" si="12">B18+C18</f>
        <v>7678336.8899999997</v>
      </c>
      <c r="E18" s="6">
        <v>2815859.84</v>
      </c>
      <c r="F18" s="6">
        <v>2841592.89</v>
      </c>
      <c r="G18" s="6">
        <f t="shared" ref="G18" si="13">D18-E18</f>
        <v>4862477.05</v>
      </c>
    </row>
    <row r="19" spans="1:7" x14ac:dyDescent="0.2">
      <c r="A19" s="27" t="s">
        <v>144</v>
      </c>
      <c r="B19" s="6">
        <v>2106459.5699999998</v>
      </c>
      <c r="C19" s="6">
        <v>923300</v>
      </c>
      <c r="D19" s="6">
        <f t="shared" ref="D19" si="14">B19+C19</f>
        <v>3029759.57</v>
      </c>
      <c r="E19" s="6">
        <v>1108469.26</v>
      </c>
      <c r="F19" s="6">
        <v>1112584.1499999999</v>
      </c>
      <c r="G19" s="6">
        <f t="shared" ref="G19" si="15">D19-E19</f>
        <v>1921290.3099999998</v>
      </c>
    </row>
    <row r="20" spans="1:7" x14ac:dyDescent="0.2">
      <c r="A20" s="27" t="s">
        <v>145</v>
      </c>
      <c r="B20" s="6">
        <v>19337.57</v>
      </c>
      <c r="C20" s="6">
        <v>0</v>
      </c>
      <c r="D20" s="6">
        <f t="shared" ref="D20" si="16">B20+C20</f>
        <v>19337.57</v>
      </c>
      <c r="E20" s="6">
        <v>354.17</v>
      </c>
      <c r="F20" s="6">
        <v>354.17</v>
      </c>
      <c r="G20" s="6">
        <f t="shared" ref="G20" si="17">D20-E20</f>
        <v>18983.400000000001</v>
      </c>
    </row>
    <row r="21" spans="1:7" x14ac:dyDescent="0.2">
      <c r="A21" s="27" t="s">
        <v>146</v>
      </c>
      <c r="B21" s="6">
        <v>1566977.51</v>
      </c>
      <c r="C21" s="6">
        <v>165600</v>
      </c>
      <c r="D21" s="6">
        <f t="shared" ref="D21" si="18">B21+C21</f>
        <v>1732577.51</v>
      </c>
      <c r="E21" s="6">
        <v>655656.46</v>
      </c>
      <c r="F21" s="6">
        <v>662656.29</v>
      </c>
      <c r="G21" s="6">
        <f t="shared" ref="G21" si="19">D21-E21</f>
        <v>1076921.05</v>
      </c>
    </row>
    <row r="22" spans="1:7" x14ac:dyDescent="0.2">
      <c r="A22" s="27" t="s">
        <v>147</v>
      </c>
      <c r="B22" s="6">
        <v>1649005.02</v>
      </c>
      <c r="C22" s="6">
        <v>5533291</v>
      </c>
      <c r="D22" s="6">
        <f t="shared" ref="D22" si="20">B22+C22</f>
        <v>7182296.0199999996</v>
      </c>
      <c r="E22" s="6">
        <v>3057007.93</v>
      </c>
      <c r="F22" s="6">
        <v>3039824.93</v>
      </c>
      <c r="G22" s="6">
        <f t="shared" ref="G22" si="21">D22-E22</f>
        <v>4125288.0899999994</v>
      </c>
    </row>
    <row r="23" spans="1:7" x14ac:dyDescent="0.2">
      <c r="A23" s="27" t="s">
        <v>148</v>
      </c>
      <c r="B23" s="6">
        <v>9388637.9499999993</v>
      </c>
      <c r="C23" s="6">
        <v>480600</v>
      </c>
      <c r="D23" s="6">
        <f t="shared" ref="D23" si="22">B23+C23</f>
        <v>9869237.9499999993</v>
      </c>
      <c r="E23" s="6">
        <v>3467363.09</v>
      </c>
      <c r="F23" s="6">
        <v>3503706.5</v>
      </c>
      <c r="G23" s="6">
        <f t="shared" ref="G23" si="23">D23-E23</f>
        <v>6401874.8599999994</v>
      </c>
    </row>
    <row r="24" spans="1:7" x14ac:dyDescent="0.2">
      <c r="A24" s="27" t="s">
        <v>149</v>
      </c>
      <c r="B24" s="6">
        <v>5399652.5300000003</v>
      </c>
      <c r="C24" s="6">
        <v>4433484.29</v>
      </c>
      <c r="D24" s="6">
        <f t="shared" ref="D24" si="24">B24+C24</f>
        <v>9833136.8200000003</v>
      </c>
      <c r="E24" s="6">
        <v>3489709.75</v>
      </c>
      <c r="F24" s="6">
        <v>3526904.66</v>
      </c>
      <c r="G24" s="6">
        <f t="shared" ref="G24" si="25">D24-E24</f>
        <v>6343427.0700000003</v>
      </c>
    </row>
    <row r="25" spans="1:7" x14ac:dyDescent="0.2">
      <c r="A25" s="27" t="s">
        <v>150</v>
      </c>
      <c r="B25" s="6">
        <v>3498043.13</v>
      </c>
      <c r="C25" s="6">
        <v>101425.98</v>
      </c>
      <c r="D25" s="6">
        <f t="shared" ref="D25" si="26">B25+C25</f>
        <v>3599469.11</v>
      </c>
      <c r="E25" s="6">
        <v>1315565.03</v>
      </c>
      <c r="F25" s="6">
        <v>1334071.45</v>
      </c>
      <c r="G25" s="6">
        <f t="shared" ref="G25" si="27">D25-E25</f>
        <v>2283904.08</v>
      </c>
    </row>
    <row r="26" spans="1:7" x14ac:dyDescent="0.2">
      <c r="A26" s="27" t="s">
        <v>151</v>
      </c>
      <c r="B26" s="6">
        <v>912979.28</v>
      </c>
      <c r="C26" s="6">
        <v>0</v>
      </c>
      <c r="D26" s="6">
        <f t="shared" ref="D26" si="28">B26+C26</f>
        <v>912979.28</v>
      </c>
      <c r="E26" s="6">
        <v>348834.66</v>
      </c>
      <c r="F26" s="6">
        <v>353670.55</v>
      </c>
      <c r="G26" s="6">
        <f t="shared" ref="G26" si="29">D26-E26</f>
        <v>564144.62000000011</v>
      </c>
    </row>
    <row r="27" spans="1:7" x14ac:dyDescent="0.2">
      <c r="A27" s="27" t="s">
        <v>152</v>
      </c>
      <c r="B27" s="6">
        <v>4963502.0999999996</v>
      </c>
      <c r="C27" s="6">
        <v>287826.07</v>
      </c>
      <c r="D27" s="6">
        <f t="shared" ref="D27" si="30">B27+C27</f>
        <v>5251328.17</v>
      </c>
      <c r="E27" s="6">
        <v>1944540.51</v>
      </c>
      <c r="F27" s="6">
        <v>1902068.06</v>
      </c>
      <c r="G27" s="6">
        <f t="shared" ref="G27" si="31">D27-E27</f>
        <v>3306787.66</v>
      </c>
    </row>
    <row r="28" spans="1:7" x14ac:dyDescent="0.2">
      <c r="A28" s="27" t="s">
        <v>153</v>
      </c>
      <c r="B28" s="6">
        <v>35393365.310000002</v>
      </c>
      <c r="C28" s="6">
        <v>4330204.67</v>
      </c>
      <c r="D28" s="6">
        <f t="shared" ref="D28" si="32">B28+C28</f>
        <v>39723569.980000004</v>
      </c>
      <c r="E28" s="6">
        <v>17793531.170000002</v>
      </c>
      <c r="F28" s="6">
        <v>16935694.120000001</v>
      </c>
      <c r="G28" s="6">
        <f t="shared" ref="G28" si="33">D28-E28</f>
        <v>21930038.810000002</v>
      </c>
    </row>
    <row r="29" spans="1:7" x14ac:dyDescent="0.2">
      <c r="A29" s="27" t="s">
        <v>154</v>
      </c>
      <c r="B29" s="6">
        <v>3545665.33</v>
      </c>
      <c r="C29" s="6">
        <v>690000</v>
      </c>
      <c r="D29" s="6">
        <f t="shared" ref="D29" si="34">B29+C29</f>
        <v>4235665.33</v>
      </c>
      <c r="E29" s="6">
        <v>1622517.72</v>
      </c>
      <c r="F29" s="6">
        <v>1643567.92</v>
      </c>
      <c r="G29" s="6">
        <f t="shared" ref="G29" si="35">D29-E29</f>
        <v>2613147.6100000003</v>
      </c>
    </row>
    <row r="30" spans="1:7" x14ac:dyDescent="0.2">
      <c r="A30" s="27" t="s">
        <v>155</v>
      </c>
      <c r="B30" s="6">
        <v>69880868.459999993</v>
      </c>
      <c r="C30" s="6">
        <v>6510657.2000000002</v>
      </c>
      <c r="D30" s="6">
        <f t="shared" ref="D30" si="36">B30+C30</f>
        <v>76391525.659999996</v>
      </c>
      <c r="E30" s="6">
        <v>30605460.32</v>
      </c>
      <c r="F30" s="6">
        <v>30947499.02</v>
      </c>
      <c r="G30" s="6">
        <f t="shared" ref="G30" si="37">D30-E30</f>
        <v>45786065.339999996</v>
      </c>
    </row>
    <row r="31" spans="1:7" x14ac:dyDescent="0.2">
      <c r="A31" s="27" t="s">
        <v>156</v>
      </c>
      <c r="B31" s="6">
        <v>1177990.72</v>
      </c>
      <c r="C31" s="6">
        <v>982800</v>
      </c>
      <c r="D31" s="6">
        <f t="shared" ref="D31" si="38">B31+C31</f>
        <v>2160790.7199999997</v>
      </c>
      <c r="E31" s="6">
        <v>508316.5</v>
      </c>
      <c r="F31" s="6">
        <v>494456.5</v>
      </c>
      <c r="G31" s="6">
        <f t="shared" ref="G31" si="39">D31-E31</f>
        <v>1652474.2199999997</v>
      </c>
    </row>
    <row r="32" spans="1:7" x14ac:dyDescent="0.2">
      <c r="A32" s="27" t="s">
        <v>157</v>
      </c>
      <c r="B32" s="6">
        <v>4315728.59</v>
      </c>
      <c r="C32" s="6">
        <v>50600</v>
      </c>
      <c r="D32" s="6">
        <f t="shared" ref="D32" si="40">B32+C32</f>
        <v>4366328.59</v>
      </c>
      <c r="E32" s="6">
        <v>2171915.71</v>
      </c>
      <c r="F32" s="6">
        <v>2185907.5699999998</v>
      </c>
      <c r="G32" s="6">
        <f t="shared" ref="G32" si="41">D32-E32</f>
        <v>2194412.88</v>
      </c>
    </row>
    <row r="33" spans="1:7" x14ac:dyDescent="0.2">
      <c r="A33" s="27" t="s">
        <v>158</v>
      </c>
      <c r="B33" s="6">
        <v>557900.89</v>
      </c>
      <c r="C33" s="6">
        <v>0</v>
      </c>
      <c r="D33" s="6">
        <f t="shared" ref="D33" si="42">B33+C33</f>
        <v>557900.89</v>
      </c>
      <c r="E33" s="6">
        <v>218092.62</v>
      </c>
      <c r="F33" s="6">
        <v>218107.63</v>
      </c>
      <c r="G33" s="6">
        <f t="shared" ref="G33" si="43">D33-E33</f>
        <v>339808.27</v>
      </c>
    </row>
    <row r="34" spans="1:7" x14ac:dyDescent="0.2">
      <c r="A34" s="27" t="s">
        <v>159</v>
      </c>
      <c r="B34" s="6">
        <v>2999543.27</v>
      </c>
      <c r="C34" s="6">
        <v>207134</v>
      </c>
      <c r="D34" s="6">
        <f t="shared" ref="D34" si="44">B34+C34</f>
        <v>3206677.27</v>
      </c>
      <c r="E34" s="6">
        <v>873315.27</v>
      </c>
      <c r="F34" s="6">
        <v>883329.52</v>
      </c>
      <c r="G34" s="6">
        <f t="shared" ref="G34" si="45">D34-E34</f>
        <v>2333362</v>
      </c>
    </row>
    <row r="35" spans="1:7" x14ac:dyDescent="0.2">
      <c r="A35" s="27" t="s">
        <v>160</v>
      </c>
      <c r="B35" s="6">
        <v>4219225.38</v>
      </c>
      <c r="C35" s="6">
        <v>50600</v>
      </c>
      <c r="D35" s="6">
        <f t="shared" ref="D35" si="46">B35+C35</f>
        <v>4269825.38</v>
      </c>
      <c r="E35" s="6">
        <v>1562857.76</v>
      </c>
      <c r="F35" s="6">
        <v>1578538.55</v>
      </c>
      <c r="G35" s="6">
        <f t="shared" ref="G35" si="47">D35-E35</f>
        <v>2706967.62</v>
      </c>
    </row>
    <row r="36" spans="1:7" x14ac:dyDescent="0.2">
      <c r="A36" s="27" t="s">
        <v>161</v>
      </c>
      <c r="B36" s="6">
        <v>20964876.170000002</v>
      </c>
      <c r="C36" s="6">
        <v>22411638.800000001</v>
      </c>
      <c r="D36" s="6">
        <f t="shared" ref="D36" si="48">B36+C36</f>
        <v>43376514.969999999</v>
      </c>
      <c r="E36" s="6">
        <v>8951214.7799999993</v>
      </c>
      <c r="F36" s="6">
        <v>8997812.7799999993</v>
      </c>
      <c r="G36" s="6">
        <f t="shared" ref="G36" si="49">D36-E36</f>
        <v>34425300.189999998</v>
      </c>
    </row>
    <row r="37" spans="1:7" x14ac:dyDescent="0.2">
      <c r="A37" s="27" t="s">
        <v>162</v>
      </c>
      <c r="B37" s="6">
        <v>8735410.2200000007</v>
      </c>
      <c r="C37" s="6">
        <v>6558811.7000000002</v>
      </c>
      <c r="D37" s="6">
        <f t="shared" ref="D37" si="50">B37+C37</f>
        <v>15294221.920000002</v>
      </c>
      <c r="E37" s="6">
        <v>1556307.11</v>
      </c>
      <c r="F37" s="6">
        <v>1580409.75</v>
      </c>
      <c r="G37" s="6">
        <f t="shared" ref="G37" si="51">D37-E37</f>
        <v>13737914.810000002</v>
      </c>
    </row>
    <row r="38" spans="1:7" x14ac:dyDescent="0.2">
      <c r="A38" s="27" t="s">
        <v>163</v>
      </c>
      <c r="B38" s="6">
        <v>2993905.5</v>
      </c>
      <c r="C38" s="6">
        <v>42274.28</v>
      </c>
      <c r="D38" s="6">
        <f t="shared" ref="D38" si="52">B38+C38</f>
        <v>3036179.78</v>
      </c>
      <c r="E38" s="6">
        <v>1224580.73</v>
      </c>
      <c r="F38" s="6">
        <v>1198899.79</v>
      </c>
      <c r="G38" s="6">
        <f t="shared" ref="G38" si="53">D38-E38</f>
        <v>1811599.0499999998</v>
      </c>
    </row>
    <row r="39" spans="1:7" x14ac:dyDescent="0.2">
      <c r="A39" s="27" t="s">
        <v>164</v>
      </c>
      <c r="B39" s="6">
        <v>863469.08</v>
      </c>
      <c r="C39" s="6">
        <v>0</v>
      </c>
      <c r="D39" s="6">
        <f t="shared" ref="D39" si="54">B39+C39</f>
        <v>863469.08</v>
      </c>
      <c r="E39" s="6">
        <v>220701.21</v>
      </c>
      <c r="F39" s="6">
        <v>225336.51</v>
      </c>
      <c r="G39" s="6">
        <f t="shared" ref="G39" si="55">D39-E39</f>
        <v>642767.87</v>
      </c>
    </row>
    <row r="40" spans="1:7" x14ac:dyDescent="0.2">
      <c r="A40" s="27" t="s">
        <v>165</v>
      </c>
      <c r="B40" s="6">
        <v>24038788.170000002</v>
      </c>
      <c r="C40" s="6">
        <v>20817553</v>
      </c>
      <c r="D40" s="6">
        <f t="shared" ref="D40" si="56">B40+C40</f>
        <v>44856341.170000002</v>
      </c>
      <c r="E40" s="6">
        <v>18582154.41</v>
      </c>
      <c r="F40" s="6">
        <v>18596818.25</v>
      </c>
      <c r="G40" s="6">
        <f t="shared" ref="G40" si="57">D40-E40</f>
        <v>26274186.760000002</v>
      </c>
    </row>
    <row r="41" spans="1:7" x14ac:dyDescent="0.2">
      <c r="A41" s="27" t="s">
        <v>166</v>
      </c>
      <c r="B41" s="6">
        <v>8786546.8100000005</v>
      </c>
      <c r="C41" s="6">
        <v>54341.85</v>
      </c>
      <c r="D41" s="6">
        <f t="shared" ref="D41" si="58">B41+C41</f>
        <v>8840888.6600000001</v>
      </c>
      <c r="E41" s="6">
        <v>3539568.11</v>
      </c>
      <c r="F41" s="6">
        <v>3606915.39</v>
      </c>
      <c r="G41" s="6">
        <f t="shared" ref="G41" si="59">D41-E41</f>
        <v>5301320.5500000007</v>
      </c>
    </row>
    <row r="42" spans="1:7" x14ac:dyDescent="0.2">
      <c r="A42" s="27" t="s">
        <v>167</v>
      </c>
      <c r="B42" s="6">
        <v>1392180.94</v>
      </c>
      <c r="C42" s="6">
        <v>0</v>
      </c>
      <c r="D42" s="6">
        <f t="shared" ref="D42" si="60">B42+C42</f>
        <v>1392180.94</v>
      </c>
      <c r="E42" s="6">
        <v>523193.22</v>
      </c>
      <c r="F42" s="6">
        <v>533479.49</v>
      </c>
      <c r="G42" s="6">
        <f t="shared" ref="G42" si="61">D42-E42</f>
        <v>868987.72</v>
      </c>
    </row>
    <row r="43" spans="1:7" x14ac:dyDescent="0.2">
      <c r="A43" s="27" t="s">
        <v>168</v>
      </c>
      <c r="B43" s="6">
        <v>2224673.9500000002</v>
      </c>
      <c r="C43" s="6">
        <v>0</v>
      </c>
      <c r="D43" s="6">
        <f t="shared" ref="D43" si="62">B43+C43</f>
        <v>2224673.9500000002</v>
      </c>
      <c r="E43" s="6">
        <v>925341.8</v>
      </c>
      <c r="F43" s="6">
        <v>940585.27</v>
      </c>
      <c r="G43" s="6">
        <f t="shared" ref="G43" si="63">D43-E43</f>
        <v>1299332.1500000001</v>
      </c>
    </row>
    <row r="44" spans="1:7" x14ac:dyDescent="0.2">
      <c r="A44" s="27" t="s">
        <v>169</v>
      </c>
      <c r="B44" s="6">
        <v>789138.36</v>
      </c>
      <c r="C44" s="6">
        <v>0</v>
      </c>
      <c r="D44" s="6">
        <f t="shared" ref="D44" si="64">B44+C44</f>
        <v>789138.36</v>
      </c>
      <c r="E44" s="6">
        <v>303590.68</v>
      </c>
      <c r="F44" s="6">
        <v>309324.95</v>
      </c>
      <c r="G44" s="6">
        <f t="shared" ref="G44" si="65">D44-E44</f>
        <v>485547.68</v>
      </c>
    </row>
    <row r="45" spans="1:7" x14ac:dyDescent="0.2">
      <c r="A45" s="27" t="s">
        <v>170</v>
      </c>
      <c r="B45" s="6">
        <v>38076854.630000003</v>
      </c>
      <c r="C45" s="6">
        <v>71322616.870000005</v>
      </c>
      <c r="D45" s="6">
        <f t="shared" ref="D45" si="66">B45+C45</f>
        <v>109399471.5</v>
      </c>
      <c r="E45" s="6">
        <v>35381253.409999996</v>
      </c>
      <c r="F45" s="6">
        <v>35217937.75</v>
      </c>
      <c r="G45" s="6">
        <f t="shared" ref="G45" si="67">D45-E45</f>
        <v>74018218.090000004</v>
      </c>
    </row>
    <row r="46" spans="1:7" x14ac:dyDescent="0.2">
      <c r="A46" s="27"/>
      <c r="B46" s="6"/>
      <c r="C46" s="6"/>
      <c r="D46" s="6"/>
      <c r="E46" s="6"/>
      <c r="F46" s="6"/>
      <c r="G46" s="6"/>
    </row>
    <row r="47" spans="1:7" x14ac:dyDescent="0.2">
      <c r="A47" s="13" t="s">
        <v>50</v>
      </c>
      <c r="B47" s="21">
        <f t="shared" ref="B47:G47" si="68">SUM(B6:B46)</f>
        <v>365503763.33999997</v>
      </c>
      <c r="C47" s="21">
        <f t="shared" si="68"/>
        <v>175718893.52000001</v>
      </c>
      <c r="D47" s="21">
        <f t="shared" si="68"/>
        <v>541222656.8599999</v>
      </c>
      <c r="E47" s="21">
        <f t="shared" si="68"/>
        <v>166193694.53</v>
      </c>
      <c r="F47" s="21">
        <f t="shared" si="68"/>
        <v>165755219.83999997</v>
      </c>
      <c r="G47" s="21">
        <f t="shared" si="68"/>
        <v>375028962.33000004</v>
      </c>
    </row>
    <row r="50" spans="1:7" ht="45" customHeight="1" x14ac:dyDescent="0.2">
      <c r="A50" s="34" t="s">
        <v>172</v>
      </c>
      <c r="B50" s="32"/>
      <c r="C50" s="32"/>
      <c r="D50" s="32"/>
      <c r="E50" s="32"/>
      <c r="F50" s="32"/>
      <c r="G50" s="33"/>
    </row>
    <row r="51" spans="1:7" x14ac:dyDescent="0.2">
      <c r="A51" s="37" t="s">
        <v>51</v>
      </c>
      <c r="B51" s="34" t="s">
        <v>57</v>
      </c>
      <c r="C51" s="32"/>
      <c r="D51" s="32"/>
      <c r="E51" s="32"/>
      <c r="F51" s="33"/>
      <c r="G51" s="35" t="s">
        <v>56</v>
      </c>
    </row>
    <row r="52" spans="1:7" ht="22.5" x14ac:dyDescent="0.2">
      <c r="A52" s="38"/>
      <c r="B52" s="3" t="s">
        <v>52</v>
      </c>
      <c r="C52" s="3" t="s">
        <v>117</v>
      </c>
      <c r="D52" s="3" t="s">
        <v>53</v>
      </c>
      <c r="E52" s="3" t="s">
        <v>54</v>
      </c>
      <c r="F52" s="3" t="s">
        <v>55</v>
      </c>
      <c r="G52" s="36"/>
    </row>
    <row r="53" spans="1:7" x14ac:dyDescent="0.2">
      <c r="A53" s="39"/>
      <c r="B53" s="4">
        <v>1</v>
      </c>
      <c r="C53" s="4">
        <v>2</v>
      </c>
      <c r="D53" s="4" t="s">
        <v>118</v>
      </c>
      <c r="E53" s="4">
        <v>4</v>
      </c>
      <c r="F53" s="4">
        <v>5</v>
      </c>
      <c r="G53" s="4" t="s">
        <v>119</v>
      </c>
    </row>
    <row r="54" spans="1:7" x14ac:dyDescent="0.2">
      <c r="A54" s="28" t="s">
        <v>8</v>
      </c>
      <c r="B54" s="6">
        <v>0</v>
      </c>
      <c r="C54" s="6">
        <v>0</v>
      </c>
      <c r="D54" s="6">
        <f>B54+C54</f>
        <v>0</v>
      </c>
      <c r="E54" s="6">
        <v>0</v>
      </c>
      <c r="F54" s="6">
        <v>0</v>
      </c>
      <c r="G54" s="6">
        <f>D54-E54</f>
        <v>0</v>
      </c>
    </row>
    <row r="55" spans="1:7" x14ac:dyDescent="0.2">
      <c r="A55" s="28" t="s">
        <v>9</v>
      </c>
      <c r="B55" s="6">
        <v>0</v>
      </c>
      <c r="C55" s="6">
        <v>0</v>
      </c>
      <c r="D55" s="6">
        <f t="shared" ref="D55:D57" si="69">B55+C55</f>
        <v>0</v>
      </c>
      <c r="E55" s="6">
        <v>0</v>
      </c>
      <c r="F55" s="6">
        <v>0</v>
      </c>
      <c r="G55" s="6">
        <f t="shared" ref="G55:G57" si="70">D55-E55</f>
        <v>0</v>
      </c>
    </row>
    <row r="56" spans="1:7" x14ac:dyDescent="0.2">
      <c r="A56" s="28" t="s">
        <v>10</v>
      </c>
      <c r="B56" s="6">
        <v>0</v>
      </c>
      <c r="C56" s="6">
        <v>0</v>
      </c>
      <c r="D56" s="6">
        <f t="shared" si="69"/>
        <v>0</v>
      </c>
      <c r="E56" s="6">
        <v>0</v>
      </c>
      <c r="F56" s="6">
        <v>0</v>
      </c>
      <c r="G56" s="6">
        <f t="shared" si="70"/>
        <v>0</v>
      </c>
    </row>
    <row r="57" spans="1:7" x14ac:dyDescent="0.2">
      <c r="A57" s="28" t="s">
        <v>121</v>
      </c>
      <c r="B57" s="6">
        <v>0</v>
      </c>
      <c r="C57" s="6">
        <v>0</v>
      </c>
      <c r="D57" s="6">
        <f t="shared" si="69"/>
        <v>0</v>
      </c>
      <c r="E57" s="6">
        <v>0</v>
      </c>
      <c r="F57" s="6">
        <v>0</v>
      </c>
      <c r="G57" s="6">
        <f t="shared" si="70"/>
        <v>0</v>
      </c>
    </row>
    <row r="58" spans="1:7" x14ac:dyDescent="0.2">
      <c r="A58" s="13" t="s">
        <v>50</v>
      </c>
      <c r="B58" s="21">
        <f t="shared" ref="B58:G58" si="71">SUM(B54:B57)</f>
        <v>0</v>
      </c>
      <c r="C58" s="21">
        <f t="shared" si="71"/>
        <v>0</v>
      </c>
      <c r="D58" s="21">
        <f t="shared" si="71"/>
        <v>0</v>
      </c>
      <c r="E58" s="21">
        <f t="shared" si="71"/>
        <v>0</v>
      </c>
      <c r="F58" s="21">
        <f t="shared" si="71"/>
        <v>0</v>
      </c>
      <c r="G58" s="21">
        <f t="shared" si="71"/>
        <v>0</v>
      </c>
    </row>
    <row r="61" spans="1:7" ht="45" customHeight="1" x14ac:dyDescent="0.2">
      <c r="A61" s="34" t="s">
        <v>173</v>
      </c>
      <c r="B61" s="32"/>
      <c r="C61" s="32"/>
      <c r="D61" s="32"/>
      <c r="E61" s="32"/>
      <c r="F61" s="32"/>
      <c r="G61" s="33"/>
    </row>
    <row r="62" spans="1:7" x14ac:dyDescent="0.2">
      <c r="A62" s="37" t="s">
        <v>51</v>
      </c>
      <c r="B62" s="34" t="s">
        <v>57</v>
      </c>
      <c r="C62" s="32"/>
      <c r="D62" s="32"/>
      <c r="E62" s="32"/>
      <c r="F62" s="33"/>
      <c r="G62" s="35" t="s">
        <v>56</v>
      </c>
    </row>
    <row r="63" spans="1:7" ht="22.5" x14ac:dyDescent="0.2">
      <c r="A63" s="38"/>
      <c r="B63" s="3" t="s">
        <v>52</v>
      </c>
      <c r="C63" s="3" t="s">
        <v>117</v>
      </c>
      <c r="D63" s="3" t="s">
        <v>53</v>
      </c>
      <c r="E63" s="3" t="s">
        <v>54</v>
      </c>
      <c r="F63" s="3" t="s">
        <v>55</v>
      </c>
      <c r="G63" s="36"/>
    </row>
    <row r="64" spans="1:7" x14ac:dyDescent="0.2">
      <c r="A64" s="39"/>
      <c r="B64" s="4">
        <v>1</v>
      </c>
      <c r="C64" s="4">
        <v>2</v>
      </c>
      <c r="D64" s="4" t="s">
        <v>118</v>
      </c>
      <c r="E64" s="4">
        <v>4</v>
      </c>
      <c r="F64" s="4">
        <v>5</v>
      </c>
      <c r="G64" s="4" t="s">
        <v>119</v>
      </c>
    </row>
    <row r="65" spans="1:7" x14ac:dyDescent="0.2">
      <c r="A65" s="29" t="s">
        <v>12</v>
      </c>
      <c r="B65" s="6">
        <v>0</v>
      </c>
      <c r="C65" s="6">
        <v>0</v>
      </c>
      <c r="D65" s="6">
        <f t="shared" ref="D65:D71" si="72">B65+C65</f>
        <v>0</v>
      </c>
      <c r="E65" s="6">
        <v>0</v>
      </c>
      <c r="F65" s="6">
        <v>0</v>
      </c>
      <c r="G65" s="6">
        <f t="shared" ref="G65:G71" si="73">D65-E65</f>
        <v>0</v>
      </c>
    </row>
    <row r="66" spans="1:7" x14ac:dyDescent="0.2">
      <c r="A66" s="29" t="s">
        <v>11</v>
      </c>
      <c r="B66" s="6">
        <v>0</v>
      </c>
      <c r="C66" s="6">
        <v>0</v>
      </c>
      <c r="D66" s="6">
        <f t="shared" si="72"/>
        <v>0</v>
      </c>
      <c r="E66" s="6">
        <v>0</v>
      </c>
      <c r="F66" s="6">
        <v>0</v>
      </c>
      <c r="G66" s="6">
        <f t="shared" si="73"/>
        <v>0</v>
      </c>
    </row>
    <row r="67" spans="1:7" x14ac:dyDescent="0.2">
      <c r="A67" s="29" t="s">
        <v>13</v>
      </c>
      <c r="B67" s="6">
        <v>0</v>
      </c>
      <c r="C67" s="6">
        <v>0</v>
      </c>
      <c r="D67" s="6">
        <f t="shared" si="72"/>
        <v>0</v>
      </c>
      <c r="E67" s="6">
        <v>0</v>
      </c>
      <c r="F67" s="6">
        <v>0</v>
      </c>
      <c r="G67" s="6">
        <f t="shared" si="73"/>
        <v>0</v>
      </c>
    </row>
    <row r="68" spans="1:7" x14ac:dyDescent="0.2">
      <c r="A68" s="29" t="s">
        <v>25</v>
      </c>
      <c r="B68" s="6">
        <v>0</v>
      </c>
      <c r="C68" s="6">
        <v>0</v>
      </c>
      <c r="D68" s="6">
        <f t="shared" si="72"/>
        <v>0</v>
      </c>
      <c r="E68" s="6">
        <v>0</v>
      </c>
      <c r="F68" s="6">
        <v>0</v>
      </c>
      <c r="G68" s="6">
        <f t="shared" si="73"/>
        <v>0</v>
      </c>
    </row>
    <row r="69" spans="1:7" ht="11.25" customHeight="1" x14ac:dyDescent="0.2">
      <c r="A69" s="29" t="s">
        <v>26</v>
      </c>
      <c r="B69" s="6">
        <v>0</v>
      </c>
      <c r="C69" s="6">
        <v>0</v>
      </c>
      <c r="D69" s="6">
        <f t="shared" si="72"/>
        <v>0</v>
      </c>
      <c r="E69" s="6">
        <v>0</v>
      </c>
      <c r="F69" s="6">
        <v>0</v>
      </c>
      <c r="G69" s="6">
        <f t="shared" si="73"/>
        <v>0</v>
      </c>
    </row>
    <row r="70" spans="1:7" x14ac:dyDescent="0.2">
      <c r="A70" s="29" t="s">
        <v>128</v>
      </c>
      <c r="B70" s="6">
        <v>0</v>
      </c>
      <c r="C70" s="6">
        <v>0</v>
      </c>
      <c r="D70" s="6">
        <f t="shared" si="72"/>
        <v>0</v>
      </c>
      <c r="E70" s="6">
        <v>0</v>
      </c>
      <c r="F70" s="6">
        <v>0</v>
      </c>
      <c r="G70" s="6">
        <f t="shared" si="73"/>
        <v>0</v>
      </c>
    </row>
    <row r="71" spans="1:7" x14ac:dyDescent="0.2">
      <c r="A71" s="29" t="s">
        <v>14</v>
      </c>
      <c r="B71" s="6">
        <v>0</v>
      </c>
      <c r="C71" s="6">
        <v>0</v>
      </c>
      <c r="D71" s="6">
        <f t="shared" si="72"/>
        <v>0</v>
      </c>
      <c r="E71" s="6">
        <v>0</v>
      </c>
      <c r="F71" s="6">
        <v>0</v>
      </c>
      <c r="G71" s="6">
        <f t="shared" si="73"/>
        <v>0</v>
      </c>
    </row>
    <row r="72" spans="1:7" x14ac:dyDescent="0.2">
      <c r="A72" s="13" t="s">
        <v>50</v>
      </c>
      <c r="B72" s="21">
        <f t="shared" ref="B72:G72" si="74">SUM(B65:B71)</f>
        <v>0</v>
      </c>
      <c r="C72" s="21">
        <f t="shared" si="74"/>
        <v>0</v>
      </c>
      <c r="D72" s="21">
        <f t="shared" si="74"/>
        <v>0</v>
      </c>
      <c r="E72" s="21">
        <f t="shared" si="74"/>
        <v>0</v>
      </c>
      <c r="F72" s="21">
        <f t="shared" si="74"/>
        <v>0</v>
      </c>
      <c r="G72" s="21">
        <f t="shared" si="74"/>
        <v>0</v>
      </c>
    </row>
    <row r="74" spans="1:7" x14ac:dyDescent="0.2">
      <c r="A74" s="1" t="s">
        <v>120</v>
      </c>
    </row>
  </sheetData>
  <sheetProtection formatCells="0" formatColumns="0" formatRows="0" insertRows="0" deleteRows="0" autoFilter="0"/>
  <mergeCells count="12">
    <mergeCell ref="B62:F62"/>
    <mergeCell ref="G62:G63"/>
    <mergeCell ref="B51:F51"/>
    <mergeCell ref="G51:G52"/>
    <mergeCell ref="A61:G61"/>
    <mergeCell ref="A51:A53"/>
    <mergeCell ref="A62:A64"/>
    <mergeCell ref="B2:F2"/>
    <mergeCell ref="G2:G3"/>
    <mergeCell ref="A1:G1"/>
    <mergeCell ref="A50:G50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A40" sqref="A40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4" t="s">
        <v>174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245219081.43000001</v>
      </c>
      <c r="C5" s="16">
        <f t="shared" si="0"/>
        <v>55261118.839999989</v>
      </c>
      <c r="D5" s="16">
        <f t="shared" si="0"/>
        <v>300480200.26999998</v>
      </c>
      <c r="E5" s="16">
        <f t="shared" si="0"/>
        <v>90099947.75</v>
      </c>
      <c r="F5" s="16">
        <f t="shared" si="0"/>
        <v>89616787.269999996</v>
      </c>
      <c r="G5" s="16">
        <f t="shared" si="0"/>
        <v>210380252.51999998</v>
      </c>
    </row>
    <row r="6" spans="1:7" x14ac:dyDescent="0.2">
      <c r="A6" s="30" t="s">
        <v>40</v>
      </c>
      <c r="B6" s="6">
        <v>10394531.050000001</v>
      </c>
      <c r="C6" s="6">
        <v>831051.05</v>
      </c>
      <c r="D6" s="6">
        <f>B6+C6</f>
        <v>11225582.100000001</v>
      </c>
      <c r="E6" s="6">
        <v>4041436.36</v>
      </c>
      <c r="F6" s="6">
        <v>4065610.18</v>
      </c>
      <c r="G6" s="6">
        <f>D6-E6</f>
        <v>7184145.7400000021</v>
      </c>
    </row>
    <row r="7" spans="1:7" x14ac:dyDescent="0.2">
      <c r="A7" s="30" t="s">
        <v>16</v>
      </c>
      <c r="B7" s="6">
        <v>8540716.1699999999</v>
      </c>
      <c r="C7" s="6">
        <v>50600</v>
      </c>
      <c r="D7" s="6">
        <f t="shared" ref="D7:D13" si="1">B7+C7</f>
        <v>8591316.1699999999</v>
      </c>
      <c r="E7" s="6">
        <v>3164694.5</v>
      </c>
      <c r="F7" s="6">
        <v>3195263.44</v>
      </c>
      <c r="G7" s="6">
        <f t="shared" ref="G7:G13" si="2">D7-E7</f>
        <v>5426621.6699999999</v>
      </c>
    </row>
    <row r="8" spans="1:7" x14ac:dyDescent="0.2">
      <c r="A8" s="30" t="s">
        <v>122</v>
      </c>
      <c r="B8" s="6">
        <v>134812844.28</v>
      </c>
      <c r="C8" s="6">
        <v>39250004.5</v>
      </c>
      <c r="D8" s="6">
        <f t="shared" si="1"/>
        <v>174062848.78</v>
      </c>
      <c r="E8" s="6">
        <v>42398578.770000003</v>
      </c>
      <c r="F8" s="6">
        <v>41436337.200000003</v>
      </c>
      <c r="G8" s="6">
        <f t="shared" si="2"/>
        <v>131664270.00999999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18286333.609999999</v>
      </c>
      <c r="C10" s="6">
        <v>5015510.2699999996</v>
      </c>
      <c r="D10" s="6">
        <f t="shared" si="1"/>
        <v>23301843.879999999</v>
      </c>
      <c r="E10" s="6">
        <v>8272637.8700000001</v>
      </c>
      <c r="F10" s="6">
        <v>8364682.6100000003</v>
      </c>
      <c r="G10" s="6">
        <f t="shared" si="2"/>
        <v>15029206.009999998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71058859.180000007</v>
      </c>
      <c r="C12" s="6">
        <v>9190653.0199999996</v>
      </c>
      <c r="D12" s="6">
        <f t="shared" si="1"/>
        <v>80249512.200000003</v>
      </c>
      <c r="E12" s="6">
        <v>31113776.82</v>
      </c>
      <c r="F12" s="6">
        <v>31441955.52</v>
      </c>
      <c r="G12" s="6">
        <f t="shared" si="2"/>
        <v>49135735.380000003</v>
      </c>
    </row>
    <row r="13" spans="1:7" x14ac:dyDescent="0.2">
      <c r="A13" s="30" t="s">
        <v>18</v>
      </c>
      <c r="B13" s="6">
        <v>2125797.14</v>
      </c>
      <c r="C13" s="6">
        <v>923300</v>
      </c>
      <c r="D13" s="6">
        <f t="shared" si="1"/>
        <v>3049097.14</v>
      </c>
      <c r="E13" s="6">
        <v>1108823.43</v>
      </c>
      <c r="F13" s="6">
        <v>1112938.32</v>
      </c>
      <c r="G13" s="6">
        <f t="shared" si="2"/>
        <v>1940273.7100000002</v>
      </c>
    </row>
    <row r="14" spans="1:7" x14ac:dyDescent="0.2">
      <c r="A14" s="10" t="s">
        <v>19</v>
      </c>
      <c r="B14" s="16">
        <f t="shared" ref="B14:G14" si="3">SUM(B15:B21)</f>
        <v>69926751.730000019</v>
      </c>
      <c r="C14" s="16">
        <f t="shared" si="3"/>
        <v>41886346.109999999</v>
      </c>
      <c r="D14" s="16">
        <f t="shared" si="3"/>
        <v>111813097.84</v>
      </c>
      <c r="E14" s="16">
        <f t="shared" si="3"/>
        <v>31407693.780000001</v>
      </c>
      <c r="F14" s="16">
        <f t="shared" si="3"/>
        <v>31570542.389999997</v>
      </c>
      <c r="G14" s="16">
        <f t="shared" si="3"/>
        <v>80405404.060000002</v>
      </c>
    </row>
    <row r="15" spans="1:7" x14ac:dyDescent="0.2">
      <c r="A15" s="30" t="s">
        <v>42</v>
      </c>
      <c r="B15" s="6">
        <v>2993905.5</v>
      </c>
      <c r="C15" s="6">
        <v>42274.28</v>
      </c>
      <c r="D15" s="6">
        <f>B15+C15</f>
        <v>3036179.78</v>
      </c>
      <c r="E15" s="6">
        <v>1224580.73</v>
      </c>
      <c r="F15" s="6">
        <v>1198899.79</v>
      </c>
      <c r="G15" s="6">
        <f t="shared" ref="G15:G21" si="4">D15-E15</f>
        <v>1811599.0499999998</v>
      </c>
    </row>
    <row r="16" spans="1:7" x14ac:dyDescent="0.2">
      <c r="A16" s="30" t="s">
        <v>27</v>
      </c>
      <c r="B16" s="6">
        <v>38094797.310000002</v>
      </c>
      <c r="C16" s="6">
        <v>20871894.850000001</v>
      </c>
      <c r="D16" s="6">
        <f t="shared" ref="D16:D21" si="5">B16+C16</f>
        <v>58966692.160000004</v>
      </c>
      <c r="E16" s="6">
        <v>24094549.43</v>
      </c>
      <c r="F16" s="6">
        <v>24212459.859999999</v>
      </c>
      <c r="G16" s="6">
        <f t="shared" si="4"/>
        <v>34872142.730000004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4873629.4800000004</v>
      </c>
      <c r="C18" s="6">
        <v>50600</v>
      </c>
      <c r="D18" s="6">
        <f t="shared" si="5"/>
        <v>4924229.4800000004</v>
      </c>
      <c r="E18" s="6">
        <v>2390008.33</v>
      </c>
      <c r="F18" s="6">
        <v>2404015.2000000002</v>
      </c>
      <c r="G18" s="6">
        <f t="shared" si="4"/>
        <v>2534221.1500000004</v>
      </c>
    </row>
    <row r="19" spans="1:7" x14ac:dyDescent="0.2">
      <c r="A19" s="30" t="s">
        <v>44</v>
      </c>
      <c r="B19" s="6">
        <v>2999543.27</v>
      </c>
      <c r="C19" s="6">
        <v>207134</v>
      </c>
      <c r="D19" s="6">
        <f t="shared" si="5"/>
        <v>3206677.27</v>
      </c>
      <c r="E19" s="6">
        <v>873315.27</v>
      </c>
      <c r="F19" s="6">
        <v>883329.52</v>
      </c>
      <c r="G19" s="6">
        <f t="shared" si="4"/>
        <v>2333362</v>
      </c>
    </row>
    <row r="20" spans="1:7" x14ac:dyDescent="0.2">
      <c r="A20" s="30" t="s">
        <v>45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0" t="s">
        <v>4</v>
      </c>
      <c r="B21" s="6">
        <v>20964876.170000002</v>
      </c>
      <c r="C21" s="6">
        <v>20714442.98</v>
      </c>
      <c r="D21" s="6">
        <f t="shared" si="5"/>
        <v>41679319.150000006</v>
      </c>
      <c r="E21" s="6">
        <v>2825240.02</v>
      </c>
      <c r="F21" s="6">
        <v>2871838.02</v>
      </c>
      <c r="G21" s="6">
        <f t="shared" si="4"/>
        <v>38854079.130000003</v>
      </c>
    </row>
    <row r="22" spans="1:7" x14ac:dyDescent="0.2">
      <c r="A22" s="10" t="s">
        <v>46</v>
      </c>
      <c r="B22" s="16">
        <f t="shared" ref="B22:G22" si="6">SUM(B23:B31)</f>
        <v>50357930.180000007</v>
      </c>
      <c r="C22" s="16">
        <f t="shared" si="6"/>
        <v>78571428.570000008</v>
      </c>
      <c r="D22" s="16">
        <f t="shared" si="6"/>
        <v>128929358.75</v>
      </c>
      <c r="E22" s="16">
        <f t="shared" si="6"/>
        <v>44686053</v>
      </c>
      <c r="F22" s="16">
        <f t="shared" si="6"/>
        <v>44567890.18</v>
      </c>
      <c r="G22" s="16">
        <f t="shared" si="6"/>
        <v>84243305.75</v>
      </c>
    </row>
    <row r="23" spans="1:7" x14ac:dyDescent="0.2">
      <c r="A23" s="30" t="s">
        <v>28</v>
      </c>
      <c r="B23" s="6">
        <v>3545665.33</v>
      </c>
      <c r="C23" s="6">
        <v>690000</v>
      </c>
      <c r="D23" s="6">
        <f>B23+C23</f>
        <v>4235665.33</v>
      </c>
      <c r="E23" s="6">
        <v>1622517.72</v>
      </c>
      <c r="F23" s="6">
        <v>1643567.92</v>
      </c>
      <c r="G23" s="6">
        <f t="shared" ref="G23:G31" si="7">D23-E23</f>
        <v>2613147.6100000003</v>
      </c>
    </row>
    <row r="24" spans="1:7" x14ac:dyDescent="0.2">
      <c r="A24" s="30" t="s">
        <v>23</v>
      </c>
      <c r="B24" s="6">
        <v>8735410.2200000007</v>
      </c>
      <c r="C24" s="6">
        <v>6558811.7000000002</v>
      </c>
      <c r="D24" s="6">
        <f t="shared" ref="D24:D31" si="8">B24+C24</f>
        <v>15294221.920000002</v>
      </c>
      <c r="E24" s="6">
        <v>1495407.11</v>
      </c>
      <c r="F24" s="6">
        <v>1519509.75</v>
      </c>
      <c r="G24" s="6">
        <f t="shared" si="7"/>
        <v>13798814.810000002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38076854.630000003</v>
      </c>
      <c r="C26" s="6">
        <v>71322616.870000005</v>
      </c>
      <c r="D26" s="6">
        <f t="shared" si="8"/>
        <v>109399471.5</v>
      </c>
      <c r="E26" s="6">
        <v>41568128.170000002</v>
      </c>
      <c r="F26" s="6">
        <v>41404812.509999998</v>
      </c>
      <c r="G26" s="6">
        <f t="shared" si="7"/>
        <v>67831343.329999998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50</v>
      </c>
      <c r="B37" s="21">
        <f t="shared" ref="B37:G37" si="12">SUM(B32+B22+B14+B5)</f>
        <v>365503763.34000003</v>
      </c>
      <c r="C37" s="21">
        <f t="shared" si="12"/>
        <v>175718893.51999998</v>
      </c>
      <c r="D37" s="21">
        <f t="shared" si="12"/>
        <v>541222656.86000001</v>
      </c>
      <c r="E37" s="21">
        <f t="shared" si="12"/>
        <v>166193694.53</v>
      </c>
      <c r="F37" s="21">
        <f t="shared" si="12"/>
        <v>165755219.83999997</v>
      </c>
      <c r="G37" s="21">
        <f t="shared" si="12"/>
        <v>375028962.32999998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120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2018-07-14T22:21:14Z</cp:lastPrinted>
  <dcterms:created xsi:type="dcterms:W3CDTF">2014-02-10T03:37:14Z</dcterms:created>
  <dcterms:modified xsi:type="dcterms:W3CDTF">2023-08-15T15:50:00Z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