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INFORMACION PRESUPUESTARIA 1ERT 2024\"/>
    </mc:Choice>
  </mc:AlternateContent>
  <bookViews>
    <workbookView xWindow="0" yWindow="0" windowWidth="28800" windowHeight="12210" tabRatio="885"/>
  </bookViews>
  <sheets>
    <sheet name="COG" sheetId="6" r:id="rId1"/>
  </sheets>
  <definedNames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G76" i="6" s="1"/>
  <c r="G75" i="6"/>
  <c r="D75" i="6"/>
  <c r="D74" i="6"/>
  <c r="G74" i="6" s="1"/>
  <c r="G73" i="6"/>
  <c r="D73" i="6"/>
  <c r="D72" i="6"/>
  <c r="G72" i="6" s="1"/>
  <c r="G71" i="6"/>
  <c r="D71" i="6"/>
  <c r="D70" i="6"/>
  <c r="G70" i="6" s="1"/>
  <c r="F69" i="6"/>
  <c r="E69" i="6"/>
  <c r="C69" i="6"/>
  <c r="D69" i="6" s="1"/>
  <c r="G69" i="6" s="1"/>
  <c r="B69" i="6"/>
  <c r="D68" i="6"/>
  <c r="G68" i="6" s="1"/>
  <c r="G67" i="6"/>
  <c r="D67" i="6"/>
  <c r="D66" i="6"/>
  <c r="G66" i="6" s="1"/>
  <c r="F65" i="6"/>
  <c r="E65" i="6"/>
  <c r="C65" i="6"/>
  <c r="D65" i="6" s="1"/>
  <c r="G65" i="6" s="1"/>
  <c r="B65" i="6"/>
  <c r="D64" i="6"/>
  <c r="G64" i="6" s="1"/>
  <c r="G63" i="6"/>
  <c r="D63" i="6"/>
  <c r="D62" i="6"/>
  <c r="G62" i="6" s="1"/>
  <c r="G61" i="6"/>
  <c r="D61" i="6"/>
  <c r="D60" i="6"/>
  <c r="G60" i="6" s="1"/>
  <c r="G59" i="6"/>
  <c r="D59" i="6"/>
  <c r="D58" i="6"/>
  <c r="G58" i="6" s="1"/>
  <c r="F57" i="6"/>
  <c r="E57" i="6"/>
  <c r="C57" i="6"/>
  <c r="D57" i="6" s="1"/>
  <c r="G57" i="6" s="1"/>
  <c r="B57" i="6"/>
  <c r="D56" i="6"/>
  <c r="G56" i="6" s="1"/>
  <c r="G55" i="6"/>
  <c r="D55" i="6"/>
  <c r="D54" i="6"/>
  <c r="G54" i="6" s="1"/>
  <c r="F53" i="6"/>
  <c r="E53" i="6"/>
  <c r="C53" i="6"/>
  <c r="D53" i="6" s="1"/>
  <c r="G53" i="6" s="1"/>
  <c r="B53" i="6"/>
  <c r="D52" i="6"/>
  <c r="G52" i="6" s="1"/>
  <c r="G51" i="6"/>
  <c r="D51" i="6"/>
  <c r="D50" i="6"/>
  <c r="G50" i="6" s="1"/>
  <c r="G49" i="6"/>
  <c r="D49" i="6"/>
  <c r="D48" i="6"/>
  <c r="G48" i="6" s="1"/>
  <c r="G47" i="6"/>
  <c r="D47" i="6"/>
  <c r="D46" i="6"/>
  <c r="G46" i="6" s="1"/>
  <c r="G45" i="6"/>
  <c r="D45" i="6"/>
  <c r="D44" i="6"/>
  <c r="G44" i="6" s="1"/>
  <c r="F43" i="6"/>
  <c r="E43" i="6"/>
  <c r="C43" i="6"/>
  <c r="D43" i="6" s="1"/>
  <c r="G43" i="6" s="1"/>
  <c r="B43" i="6"/>
  <c r="D42" i="6"/>
  <c r="G42" i="6" s="1"/>
  <c r="G41" i="6"/>
  <c r="D41" i="6"/>
  <c r="D40" i="6"/>
  <c r="G40" i="6" s="1"/>
  <c r="G39" i="6"/>
  <c r="D39" i="6"/>
  <c r="D38" i="6"/>
  <c r="G38" i="6" s="1"/>
  <c r="G37" i="6"/>
  <c r="D37" i="6"/>
  <c r="D36" i="6"/>
  <c r="G36" i="6" s="1"/>
  <c r="G35" i="6"/>
  <c r="D35" i="6"/>
  <c r="D34" i="6"/>
  <c r="G34" i="6" s="1"/>
  <c r="F33" i="6"/>
  <c r="E33" i="6"/>
  <c r="C33" i="6"/>
  <c r="D33" i="6" s="1"/>
  <c r="G33" i="6" s="1"/>
  <c r="B33" i="6"/>
  <c r="D32" i="6"/>
  <c r="G32" i="6" s="1"/>
  <c r="G31" i="6"/>
  <c r="D31" i="6"/>
  <c r="D30" i="6"/>
  <c r="G30" i="6" s="1"/>
  <c r="G29" i="6"/>
  <c r="D29" i="6"/>
  <c r="D28" i="6"/>
  <c r="G28" i="6" s="1"/>
  <c r="G27" i="6"/>
  <c r="D27" i="6"/>
  <c r="D26" i="6"/>
  <c r="G26" i="6" s="1"/>
  <c r="G25" i="6"/>
  <c r="D25" i="6"/>
  <c r="D24" i="6"/>
  <c r="G24" i="6" s="1"/>
  <c r="F23" i="6"/>
  <c r="E23" i="6"/>
  <c r="C23" i="6"/>
  <c r="D23" i="6" s="1"/>
  <c r="G23" i="6" s="1"/>
  <c r="B23" i="6"/>
  <c r="D22" i="6"/>
  <c r="G22" i="6" s="1"/>
  <c r="G21" i="6"/>
  <c r="D21" i="6"/>
  <c r="D20" i="6"/>
  <c r="G20" i="6" s="1"/>
  <c r="G19" i="6"/>
  <c r="D19" i="6"/>
  <c r="D18" i="6"/>
  <c r="G18" i="6" s="1"/>
  <c r="G17" i="6"/>
  <c r="D17" i="6"/>
  <c r="D16" i="6"/>
  <c r="G16" i="6" s="1"/>
  <c r="G15" i="6"/>
  <c r="D15" i="6"/>
  <c r="D14" i="6"/>
  <c r="G14" i="6" s="1"/>
  <c r="F13" i="6"/>
  <c r="E13" i="6"/>
  <c r="E77" i="6" s="1"/>
  <c r="C13" i="6"/>
  <c r="D13" i="6" s="1"/>
  <c r="G13" i="6" s="1"/>
  <c r="B13" i="6"/>
  <c r="D12" i="6"/>
  <c r="G12" i="6" s="1"/>
  <c r="G11" i="6"/>
  <c r="D11" i="6"/>
  <c r="D10" i="6"/>
  <c r="G10" i="6" s="1"/>
  <c r="G9" i="6"/>
  <c r="D9" i="6"/>
  <c r="D8" i="6"/>
  <c r="G8" i="6" s="1"/>
  <c r="G7" i="6"/>
  <c r="D7" i="6"/>
  <c r="D6" i="6"/>
  <c r="G6" i="6" s="1"/>
  <c r="F5" i="6"/>
  <c r="F77" i="6" s="1"/>
  <c r="E5" i="6"/>
  <c r="C5" i="6"/>
  <c r="D5" i="6" s="1"/>
  <c r="B5" i="6"/>
  <c r="B77" i="6" s="1"/>
  <c r="D77" i="6" l="1"/>
  <c r="G5" i="6"/>
  <c r="G77" i="6" s="1"/>
  <c r="C77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<sst xmlns="http://schemas.openxmlformats.org/spreadsheetml/2006/main" count="84" uniqueCount="84">
  <si>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</si>
  <si>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</si>
  <si>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</si>
  <si>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</si>
  <si>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</si>
  <si>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</si>
  <si>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</si>
  <si>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</si>
  <si>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</si>
  <si>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</si>
  <si>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</si>
  <si>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</si>
  <si>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</si>
  <si>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</si>
  <si>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</si>
  <si>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</si>
  <si>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</si>
  <si>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</si>
  <si>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</si>
  <si>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</si>
  <si>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</si>
  <si>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</si>
  <si>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</si>
  <si>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</si>
  <si>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</si>
  <si>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</si>
  <si>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</si>
  <si>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</si>
  <si>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</si>
  <si>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</si>
  <si>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</si>
  <si>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</si>
  <si>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</si>
  <si>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</si>
  <si>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</si>
  <si>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</si>
  <si>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</si>
  <si>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</si>
  <si>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</si>
  <si>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</si>
  <si>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</si>
  <si>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</si>
  <si>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</si>
  <si>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</si>
  <si>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</si>
  <si>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</si>
  <si>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</si>
  <si>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</si>
  <si>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</si>
  <si>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</si>
  <si>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</si>
  <si>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</si>
  <si>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</si>
  <si>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</si>
  <si>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</si>
  <si>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</si>
  <si>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</si>
  <si>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</si>
  <si>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</si>
  <si>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</si>
  <si>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</si>
  <si>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</si>
  <si>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</si>
  <si>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</si>
  <si>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</si>
  <si>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</si>
  <si>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</si>
  <si>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</si>
  <si>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</si>
  <si>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</si>
  <si>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</si>
  <si>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</si>
  <si>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</si>
  <si>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</si>
  <si>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</si>
  <si>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</si>
  <si>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</si>
  <si>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</si>
  <si>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</si>
  <si>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</si>
  <si>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</si>
  <si>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</si>
  <si>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</si>
  <si>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Municipo de Apaseo el Grande, Guanajuato.
Estado Analítico del Ejercicio del Presupuesto de Egresos
Clasificación por Objeto del Gasto (Capítulo y Concepto)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</si>
</sst>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9" t="s">
        <v>83</v>
      </c>
      <c r="B1" s="20"/>
      <c r="C1" s="20"/>
      <c r="D1" s="20"/>
      <c r="E1" s="20"/>
      <c r="F1" s="20"/>
      <c r="G1" s="21"/>
    </row>
    <row r="2" spans="1:7" x14ac:dyDescent="0.2">
      <c r="A2" s="4"/>
      <c r="B2" s="7" t="s">
        <v>0</v>
      </c>
      <c r="C2" s="8"/>
      <c r="D2" s="8"/>
      <c r="E2" s="8"/>
      <c r="F2" s="9"/>
      <c r="G2" s="22" t="s">
        <v>7</v>
      </c>
    </row>
    <row r="3" spans="1:7" ht="24.95" customHeight="1" x14ac:dyDescent="0.2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3"/>
    </row>
    <row r="4" spans="1:7" x14ac:dyDescent="0.2">
      <c r="A4" s="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 t="s">
        <v>10</v>
      </c>
      <c r="B5" s="14">
        <f>SUM(B6:B12)</f>
        <v>183449489.14999998</v>
      </c>
      <c r="C5" s="14">
        <f>SUM(C6:C12)</f>
        <v>2286853.41</v>
      </c>
      <c r="D5" s="14">
        <f>B5+C5</f>
        <v>185736342.55999997</v>
      </c>
      <c r="E5" s="14">
        <f>SUM(E6:E12)</f>
        <v>39899524.18</v>
      </c>
      <c r="F5" s="14">
        <f>SUM(F6:F12)</f>
        <v>39292931.07</v>
      </c>
      <c r="G5" s="14">
        <f>D5-E5</f>
        <v>145836818.37999997</v>
      </c>
    </row>
    <row r="6" spans="1:7" x14ac:dyDescent="0.2">
      <c r="A6" s="10" t="s">
        <v>11</v>
      </c>
      <c r="B6" s="15">
        <v>100309389.54000001</v>
      </c>
      <c r="C6" s="15">
        <v>907656.41</v>
      </c>
      <c r="D6" s="15">
        <f t="shared" ref="D6:D69" si="0">B6+C6</f>
        <v>101217045.95</v>
      </c>
      <c r="E6" s="15">
        <v>21829819.280000001</v>
      </c>
      <c r="F6" s="15">
        <v>21823241.710000001</v>
      </c>
      <c r="G6" s="15">
        <f t="shared" ref="G6:G69" si="1">D6-E6</f>
        <v>79387226.670000002</v>
      </c>
    </row>
    <row r="7" spans="1:7" x14ac:dyDescent="0.2">
      <c r="A7" s="10" t="s">
        <v>12</v>
      </c>
      <c r="B7" s="15">
        <v>13024391.43</v>
      </c>
      <c r="C7" s="15">
        <v>154000</v>
      </c>
      <c r="D7" s="15">
        <f t="shared" si="0"/>
        <v>13178391.43</v>
      </c>
      <c r="E7" s="15">
        <v>4918455.67</v>
      </c>
      <c r="F7" s="15">
        <v>4918455.67</v>
      </c>
      <c r="G7" s="15">
        <f t="shared" si="1"/>
        <v>8259935.7599999998</v>
      </c>
    </row>
    <row r="8" spans="1:7" x14ac:dyDescent="0.2">
      <c r="A8" s="10" t="s">
        <v>13</v>
      </c>
      <c r="B8" s="15">
        <v>16975981.329999998</v>
      </c>
      <c r="C8" s="15">
        <v>438762.76</v>
      </c>
      <c r="D8" s="15">
        <f t="shared" si="0"/>
        <v>17414744.09</v>
      </c>
      <c r="E8" s="15">
        <v>118295.7</v>
      </c>
      <c r="F8" s="15">
        <v>110135.77</v>
      </c>
      <c r="G8" s="15">
        <f t="shared" si="1"/>
        <v>17296448.390000001</v>
      </c>
    </row>
    <row r="9" spans="1:7" x14ac:dyDescent="0.2">
      <c r="A9" s="10" t="s">
        <v>14</v>
      </c>
      <c r="B9" s="15">
        <v>21449362.280000001</v>
      </c>
      <c r="C9" s="15">
        <v>473343.54</v>
      </c>
      <c r="D9" s="15">
        <f t="shared" si="0"/>
        <v>21922705.82</v>
      </c>
      <c r="E9" s="15">
        <v>6357807.4800000004</v>
      </c>
      <c r="F9" s="15">
        <v>6357807.4800000004</v>
      </c>
      <c r="G9" s="15">
        <f t="shared" si="1"/>
        <v>15564898.34</v>
      </c>
    </row>
    <row r="10" spans="1:7" x14ac:dyDescent="0.2">
      <c r="A10" s="10" t="s">
        <v>15</v>
      </c>
      <c r="B10" s="15">
        <v>6808755.7800000003</v>
      </c>
      <c r="C10" s="15">
        <v>-23369.54</v>
      </c>
      <c r="D10" s="15">
        <f t="shared" si="0"/>
        <v>6785386.2400000002</v>
      </c>
      <c r="E10" s="15">
        <v>1133055.05</v>
      </c>
      <c r="F10" s="15">
        <v>541199.43999999994</v>
      </c>
      <c r="G10" s="15">
        <f t="shared" si="1"/>
        <v>5652331.1900000004</v>
      </c>
    </row>
    <row r="11" spans="1:7" x14ac:dyDescent="0.2">
      <c r="A11" s="10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0" t="s">
        <v>17</v>
      </c>
      <c r="B12" s="15">
        <v>24881608.789999999</v>
      </c>
      <c r="C12" s="15">
        <v>336460.24</v>
      </c>
      <c r="D12" s="15">
        <f t="shared" si="0"/>
        <v>25218069.029999997</v>
      </c>
      <c r="E12" s="15">
        <v>5542091</v>
      </c>
      <c r="F12" s="15">
        <v>5542091</v>
      </c>
      <c r="G12" s="15">
        <f t="shared" si="1"/>
        <v>19675978.029999997</v>
      </c>
    </row>
    <row r="13" spans="1:7" x14ac:dyDescent="0.2">
      <c r="A13" s="13" t="s">
        <v>80</v>
      </c>
      <c r="B13" s="16">
        <f>SUM(B14:B22)</f>
        <v>28090474.310000002</v>
      </c>
      <c r="C13" s="16">
        <f>SUM(C14:C22)</f>
        <v>10493159.35</v>
      </c>
      <c r="D13" s="16">
        <f t="shared" si="0"/>
        <v>38583633.660000004</v>
      </c>
      <c r="E13" s="16">
        <f>SUM(E14:E22)</f>
        <v>3474792.95</v>
      </c>
      <c r="F13" s="16">
        <f>SUM(F14:F22)</f>
        <v>3293183.7199999997</v>
      </c>
      <c r="G13" s="16">
        <f t="shared" si="1"/>
        <v>35108840.710000001</v>
      </c>
    </row>
    <row r="14" spans="1:7" x14ac:dyDescent="0.2">
      <c r="A14" s="10" t="s">
        <v>18</v>
      </c>
      <c r="B14" s="15">
        <v>4111452.03</v>
      </c>
      <c r="C14" s="15">
        <v>601770.38</v>
      </c>
      <c r="D14" s="15">
        <f t="shared" si="0"/>
        <v>4713222.41</v>
      </c>
      <c r="E14" s="15">
        <v>474489.96</v>
      </c>
      <c r="F14" s="15">
        <v>444992.36</v>
      </c>
      <c r="G14" s="15">
        <f t="shared" si="1"/>
        <v>4238732.45</v>
      </c>
    </row>
    <row r="15" spans="1:7" x14ac:dyDescent="0.2">
      <c r="A15" s="10" t="s">
        <v>19</v>
      </c>
      <c r="B15" s="15">
        <v>1822755.69</v>
      </c>
      <c r="C15" s="15">
        <v>315492.40000000002</v>
      </c>
      <c r="D15" s="15">
        <f t="shared" si="0"/>
        <v>2138248.09</v>
      </c>
      <c r="E15" s="15">
        <v>44820.25</v>
      </c>
      <c r="F15" s="15">
        <v>25419.25</v>
      </c>
      <c r="G15" s="15">
        <f t="shared" si="1"/>
        <v>2093427.8399999999</v>
      </c>
    </row>
    <row r="16" spans="1:7" x14ac:dyDescent="0.2">
      <c r="A16" s="10" t="s">
        <v>20</v>
      </c>
      <c r="B16" s="15">
        <v>17027.02</v>
      </c>
      <c r="C16" s="15">
        <v>180000</v>
      </c>
      <c r="D16" s="15">
        <f t="shared" si="0"/>
        <v>197027.02</v>
      </c>
      <c r="E16" s="15">
        <v>0</v>
      </c>
      <c r="F16" s="15">
        <v>0</v>
      </c>
      <c r="G16" s="15">
        <f t="shared" si="1"/>
        <v>197027.02</v>
      </c>
    </row>
    <row r="17" spans="1:7" x14ac:dyDescent="0.2">
      <c r="A17" s="10" t="s">
        <v>21</v>
      </c>
      <c r="B17" s="15">
        <v>2798205.57</v>
      </c>
      <c r="C17" s="15">
        <v>6196082</v>
      </c>
      <c r="D17" s="15">
        <f t="shared" si="0"/>
        <v>8994287.5700000003</v>
      </c>
      <c r="E17" s="15">
        <v>400792.19</v>
      </c>
      <c r="F17" s="15">
        <v>373685.31</v>
      </c>
      <c r="G17" s="15">
        <f t="shared" si="1"/>
        <v>8593495.3800000008</v>
      </c>
    </row>
    <row r="18" spans="1:7" x14ac:dyDescent="0.2">
      <c r="A18" s="10" t="s">
        <v>22</v>
      </c>
      <c r="B18" s="15">
        <v>196447.08</v>
      </c>
      <c r="C18" s="15">
        <v>1110154.3700000001</v>
      </c>
      <c r="D18" s="15">
        <f t="shared" si="0"/>
        <v>1306601.4500000002</v>
      </c>
      <c r="E18" s="15">
        <v>4959.01</v>
      </c>
      <c r="F18" s="15">
        <v>4959.01</v>
      </c>
      <c r="G18" s="15">
        <f t="shared" si="1"/>
        <v>1301642.4400000002</v>
      </c>
    </row>
    <row r="19" spans="1:7" x14ac:dyDescent="0.2">
      <c r="A19" s="10" t="s">
        <v>23</v>
      </c>
      <c r="B19" s="15">
        <v>13811513.32</v>
      </c>
      <c r="C19" s="15">
        <v>819363.7</v>
      </c>
      <c r="D19" s="15">
        <f t="shared" si="0"/>
        <v>14630877.02</v>
      </c>
      <c r="E19" s="15">
        <v>908826.38</v>
      </c>
      <c r="F19" s="15">
        <v>845557.19</v>
      </c>
      <c r="G19" s="15">
        <f t="shared" si="1"/>
        <v>13722050.639999999</v>
      </c>
    </row>
    <row r="20" spans="1:7" x14ac:dyDescent="0.2">
      <c r="A20" s="10" t="s">
        <v>24</v>
      </c>
      <c r="B20" s="15">
        <v>1319826.9099999999</v>
      </c>
      <c r="C20" s="15">
        <v>1012489.2</v>
      </c>
      <c r="D20" s="15">
        <f t="shared" si="0"/>
        <v>2332316.11</v>
      </c>
      <c r="E20" s="15">
        <v>540525.81000000006</v>
      </c>
      <c r="F20" s="15">
        <v>540525.81000000006</v>
      </c>
      <c r="G20" s="15">
        <f t="shared" si="1"/>
        <v>1791790.2999999998</v>
      </c>
    </row>
    <row r="21" spans="1:7" x14ac:dyDescent="0.2">
      <c r="A21" s="10" t="s">
        <v>25</v>
      </c>
      <c r="B21" s="15">
        <v>2162.16</v>
      </c>
      <c r="C21" s="15">
        <v>0</v>
      </c>
      <c r="D21" s="15">
        <f t="shared" si="0"/>
        <v>2162.16</v>
      </c>
      <c r="E21" s="15">
        <v>0</v>
      </c>
      <c r="F21" s="15">
        <v>0</v>
      </c>
      <c r="G21" s="15">
        <f t="shared" si="1"/>
        <v>2162.16</v>
      </c>
    </row>
    <row r="22" spans="1:7" x14ac:dyDescent="0.2">
      <c r="A22" s="10" t="s">
        <v>26</v>
      </c>
      <c r="B22" s="15">
        <v>4011084.53</v>
      </c>
      <c r="C22" s="15">
        <v>257807.3</v>
      </c>
      <c r="D22" s="15">
        <f t="shared" si="0"/>
        <v>4268891.83</v>
      </c>
      <c r="E22" s="15">
        <v>1100379.3500000001</v>
      </c>
      <c r="F22" s="15">
        <v>1058044.79</v>
      </c>
      <c r="G22" s="15">
        <f t="shared" si="1"/>
        <v>3168512.48</v>
      </c>
    </row>
    <row r="23" spans="1:7" x14ac:dyDescent="0.2">
      <c r="A23" s="13" t="s">
        <v>27</v>
      </c>
      <c r="B23" s="16">
        <f>SUM(B24:B32)</f>
        <v>34811624.100000001</v>
      </c>
      <c r="C23" s="16">
        <f>SUM(C24:C32)</f>
        <v>16247273.09</v>
      </c>
      <c r="D23" s="16">
        <f t="shared" si="0"/>
        <v>51058897.189999998</v>
      </c>
      <c r="E23" s="16">
        <f>SUM(E24:E32)</f>
        <v>5657378.5</v>
      </c>
      <c r="F23" s="16">
        <f>SUM(F24:F32)</f>
        <v>5206341.2300000004</v>
      </c>
      <c r="G23" s="16">
        <f t="shared" si="1"/>
        <v>45401518.689999998</v>
      </c>
    </row>
    <row r="24" spans="1:7" x14ac:dyDescent="0.2">
      <c r="A24" s="10" t="s">
        <v>28</v>
      </c>
      <c r="B24" s="15">
        <v>2521775.35</v>
      </c>
      <c r="C24" s="15">
        <v>856358.18</v>
      </c>
      <c r="D24" s="15">
        <f t="shared" si="0"/>
        <v>3378133.5300000003</v>
      </c>
      <c r="E24" s="15">
        <v>344584.86</v>
      </c>
      <c r="F24" s="15">
        <v>344196.86</v>
      </c>
      <c r="G24" s="15">
        <f t="shared" si="1"/>
        <v>3033548.6700000004</v>
      </c>
    </row>
    <row r="25" spans="1:7" x14ac:dyDescent="0.2">
      <c r="A25" s="10" t="s">
        <v>29</v>
      </c>
      <c r="B25" s="15">
        <v>2717237.18</v>
      </c>
      <c r="C25" s="15">
        <v>5135840.5</v>
      </c>
      <c r="D25" s="15">
        <f t="shared" si="0"/>
        <v>7853077.6799999997</v>
      </c>
      <c r="E25" s="15">
        <v>1004584.68</v>
      </c>
      <c r="F25" s="15">
        <v>725887.54</v>
      </c>
      <c r="G25" s="15">
        <f t="shared" si="1"/>
        <v>6848493</v>
      </c>
    </row>
    <row r="26" spans="1:7" x14ac:dyDescent="0.2">
      <c r="A26" s="10" t="s">
        <v>30</v>
      </c>
      <c r="B26" s="15">
        <v>1097601.47</v>
      </c>
      <c r="C26" s="15">
        <v>971007.3</v>
      </c>
      <c r="D26" s="15">
        <f t="shared" si="0"/>
        <v>2068608.77</v>
      </c>
      <c r="E26" s="15">
        <v>347963.34</v>
      </c>
      <c r="F26" s="15">
        <v>219265.52</v>
      </c>
      <c r="G26" s="15">
        <f t="shared" si="1"/>
        <v>1720645.43</v>
      </c>
    </row>
    <row r="27" spans="1:7" x14ac:dyDescent="0.2">
      <c r="A27" s="10" t="s">
        <v>31</v>
      </c>
      <c r="B27" s="15">
        <v>1827894.45</v>
      </c>
      <c r="C27" s="15">
        <v>354000</v>
      </c>
      <c r="D27" s="15">
        <f t="shared" si="0"/>
        <v>2181894.4500000002</v>
      </c>
      <c r="E27" s="15">
        <v>276467.99</v>
      </c>
      <c r="F27" s="15">
        <v>276467.99</v>
      </c>
      <c r="G27" s="15">
        <f t="shared" si="1"/>
        <v>1905426.4600000002</v>
      </c>
    </row>
    <row r="28" spans="1:7" x14ac:dyDescent="0.2">
      <c r="A28" s="10" t="s">
        <v>32</v>
      </c>
      <c r="B28" s="15">
        <v>7290547.5199999996</v>
      </c>
      <c r="C28" s="15">
        <v>-1751250.19</v>
      </c>
      <c r="D28" s="15">
        <f t="shared" si="0"/>
        <v>5539297.3300000001</v>
      </c>
      <c r="E28" s="15">
        <v>615091.76</v>
      </c>
      <c r="F28" s="15">
        <v>607634.25</v>
      </c>
      <c r="G28" s="15">
        <f t="shared" si="1"/>
        <v>4924205.57</v>
      </c>
    </row>
    <row r="29" spans="1:7" x14ac:dyDescent="0.2">
      <c r="A29" s="10" t="s">
        <v>33</v>
      </c>
      <c r="B29" s="15">
        <v>2072258.51</v>
      </c>
      <c r="C29" s="15">
        <v>1867898.7</v>
      </c>
      <c r="D29" s="15">
        <f t="shared" si="0"/>
        <v>3940157.21</v>
      </c>
      <c r="E29" s="15">
        <v>0</v>
      </c>
      <c r="F29" s="15">
        <v>0</v>
      </c>
      <c r="G29" s="15">
        <f t="shared" si="1"/>
        <v>3940157.21</v>
      </c>
    </row>
    <row r="30" spans="1:7" x14ac:dyDescent="0.2">
      <c r="A30" s="10" t="s">
        <v>34</v>
      </c>
      <c r="B30" s="15">
        <v>560327.47</v>
      </c>
      <c r="C30" s="15">
        <v>52020.2</v>
      </c>
      <c r="D30" s="15">
        <f t="shared" si="0"/>
        <v>612347.66999999993</v>
      </c>
      <c r="E30" s="15">
        <v>25534.34</v>
      </c>
      <c r="F30" s="15">
        <v>25534.34</v>
      </c>
      <c r="G30" s="15">
        <f t="shared" si="1"/>
        <v>586813.32999999996</v>
      </c>
    </row>
    <row r="31" spans="1:7" x14ac:dyDescent="0.2">
      <c r="A31" s="10" t="s">
        <v>35</v>
      </c>
      <c r="B31" s="15">
        <v>10041673.33</v>
      </c>
      <c r="C31" s="15">
        <v>8587450</v>
      </c>
      <c r="D31" s="15">
        <f t="shared" si="0"/>
        <v>18629123.329999998</v>
      </c>
      <c r="E31" s="15">
        <v>1153664.08</v>
      </c>
      <c r="F31" s="15">
        <v>1117867.28</v>
      </c>
      <c r="G31" s="15">
        <f t="shared" si="1"/>
        <v>17475459.25</v>
      </c>
    </row>
    <row r="32" spans="1:7" x14ac:dyDescent="0.2">
      <c r="A32" s="10" t="s">
        <v>36</v>
      </c>
      <c r="B32" s="15">
        <v>6682308.8200000003</v>
      </c>
      <c r="C32" s="15">
        <v>173948.4</v>
      </c>
      <c r="D32" s="15">
        <f t="shared" si="0"/>
        <v>6856257.2200000007</v>
      </c>
      <c r="E32" s="15">
        <v>1889487.45</v>
      </c>
      <c r="F32" s="15">
        <v>1889487.45</v>
      </c>
      <c r="G32" s="15">
        <f t="shared" si="1"/>
        <v>4966769.7700000005</v>
      </c>
    </row>
    <row r="33" spans="1:7" x14ac:dyDescent="0.2">
      <c r="A33" s="13" t="s">
        <v>81</v>
      </c>
      <c r="B33" s="16">
        <f>SUM(B34:B42)</f>
        <v>41783634.5</v>
      </c>
      <c r="C33" s="16">
        <f>SUM(C34:C42)</f>
        <v>22984827.280000001</v>
      </c>
      <c r="D33" s="16">
        <f t="shared" si="0"/>
        <v>64768461.780000001</v>
      </c>
      <c r="E33" s="16">
        <f>SUM(E34:E42)</f>
        <v>16192169.800000001</v>
      </c>
      <c r="F33" s="16">
        <f>SUM(F34:F42)</f>
        <v>16137348.140000001</v>
      </c>
      <c r="G33" s="16">
        <f t="shared" si="1"/>
        <v>48576291.980000004</v>
      </c>
    </row>
    <row r="34" spans="1:7" x14ac:dyDescent="0.2">
      <c r="A34" s="10" t="s">
        <v>37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</row>
    <row r="35" spans="1:7" x14ac:dyDescent="0.2">
      <c r="A35" s="10" t="s">
        <v>38</v>
      </c>
      <c r="B35" s="15">
        <v>0</v>
      </c>
      <c r="C35" s="15">
        <v>1069538.28</v>
      </c>
      <c r="D35" s="15">
        <f t="shared" si="0"/>
        <v>1069538.28</v>
      </c>
      <c r="E35" s="15">
        <v>172700</v>
      </c>
      <c r="F35" s="15">
        <v>172700</v>
      </c>
      <c r="G35" s="15">
        <f t="shared" si="1"/>
        <v>896838.28</v>
      </c>
    </row>
    <row r="36" spans="1:7" x14ac:dyDescent="0.2">
      <c r="A36" s="10" t="s">
        <v>39</v>
      </c>
      <c r="B36" s="15">
        <v>23582757.32</v>
      </c>
      <c r="C36" s="15">
        <v>-1069538.28</v>
      </c>
      <c r="D36" s="15">
        <f t="shared" si="0"/>
        <v>22513219.039999999</v>
      </c>
      <c r="E36" s="15">
        <v>5677466.9400000004</v>
      </c>
      <c r="F36" s="15">
        <v>5677466.9400000004</v>
      </c>
      <c r="G36" s="15">
        <f t="shared" si="1"/>
        <v>16835752.099999998</v>
      </c>
    </row>
    <row r="37" spans="1:7" x14ac:dyDescent="0.2">
      <c r="A37" s="10" t="s">
        <v>40</v>
      </c>
      <c r="B37" s="15">
        <v>18200877.18</v>
      </c>
      <c r="C37" s="15">
        <v>22984827.280000001</v>
      </c>
      <c r="D37" s="15">
        <f t="shared" si="0"/>
        <v>41185704.460000001</v>
      </c>
      <c r="E37" s="15">
        <v>10342002.859999999</v>
      </c>
      <c r="F37" s="15">
        <v>10287181.199999999</v>
      </c>
      <c r="G37" s="15">
        <f t="shared" si="1"/>
        <v>30843701.600000001</v>
      </c>
    </row>
    <row r="38" spans="1:7" x14ac:dyDescent="0.2">
      <c r="A38" s="10" t="s">
        <v>41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</row>
    <row r="39" spans="1:7" x14ac:dyDescent="0.2">
      <c r="A39" s="10" t="s">
        <v>42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</row>
    <row r="40" spans="1:7" x14ac:dyDescent="0.2">
      <c r="A40" s="10" t="s">
        <v>43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</row>
    <row r="41" spans="1:7" x14ac:dyDescent="0.2">
      <c r="A41" s="10" t="s">
        <v>44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</row>
    <row r="42" spans="1:7" x14ac:dyDescent="0.2">
      <c r="A42" s="10" t="s">
        <v>45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</row>
    <row r="43" spans="1:7" x14ac:dyDescent="0.2">
      <c r="A43" s="13" t="s">
        <v>82</v>
      </c>
      <c r="B43" s="16">
        <f>SUM(B44:B52)</f>
        <v>1934463.68</v>
      </c>
      <c r="C43" s="16">
        <f>SUM(C44:C52)</f>
        <v>15423286.640000001</v>
      </c>
      <c r="D43" s="16">
        <f t="shared" si="0"/>
        <v>17357750.32</v>
      </c>
      <c r="E43" s="16">
        <f>SUM(E44:E52)</f>
        <v>539504.92999999993</v>
      </c>
      <c r="F43" s="16">
        <f>SUM(F44:F52)</f>
        <v>480175.33</v>
      </c>
      <c r="G43" s="16">
        <f t="shared" si="1"/>
        <v>16818245.390000001</v>
      </c>
    </row>
    <row r="44" spans="1:7" x14ac:dyDescent="0.2">
      <c r="A44" s="10" t="s">
        <v>46</v>
      </c>
      <c r="B44" s="15">
        <v>1065563.3999999999</v>
      </c>
      <c r="C44" s="15">
        <v>1477358</v>
      </c>
      <c r="D44" s="15">
        <f t="shared" si="0"/>
        <v>2542921.4</v>
      </c>
      <c r="E44" s="15">
        <v>327104.93</v>
      </c>
      <c r="F44" s="15">
        <v>285175.33</v>
      </c>
      <c r="G44" s="15">
        <f t="shared" si="1"/>
        <v>2215816.4699999997</v>
      </c>
    </row>
    <row r="45" spans="1:7" x14ac:dyDescent="0.2">
      <c r="A45" s="10" t="s">
        <v>47</v>
      </c>
      <c r="B45" s="15">
        <v>109086.41</v>
      </c>
      <c r="C45" s="15">
        <v>241721.64</v>
      </c>
      <c r="D45" s="15">
        <f t="shared" si="0"/>
        <v>350808.05000000005</v>
      </c>
      <c r="E45" s="15">
        <v>0</v>
      </c>
      <c r="F45" s="15">
        <v>0</v>
      </c>
      <c r="G45" s="15">
        <f t="shared" si="1"/>
        <v>350808.05000000005</v>
      </c>
    </row>
    <row r="46" spans="1:7" x14ac:dyDescent="0.2">
      <c r="A46" s="10" t="s">
        <v>48</v>
      </c>
      <c r="B46" s="15">
        <v>0</v>
      </c>
      <c r="C46" s="15">
        <v>473378</v>
      </c>
      <c r="D46" s="15">
        <f t="shared" si="0"/>
        <v>473378</v>
      </c>
      <c r="E46" s="15">
        <v>0</v>
      </c>
      <c r="F46" s="15">
        <v>0</v>
      </c>
      <c r="G46" s="15">
        <f t="shared" si="1"/>
        <v>473378</v>
      </c>
    </row>
    <row r="47" spans="1:7" x14ac:dyDescent="0.2">
      <c r="A47" s="10" t="s">
        <v>49</v>
      </c>
      <c r="B47" s="15">
        <v>0</v>
      </c>
      <c r="C47" s="15">
        <v>9440000</v>
      </c>
      <c r="D47" s="15">
        <f t="shared" si="0"/>
        <v>9440000</v>
      </c>
      <c r="E47" s="15">
        <v>0</v>
      </c>
      <c r="F47" s="15">
        <v>0</v>
      </c>
      <c r="G47" s="15">
        <f t="shared" si="1"/>
        <v>9440000</v>
      </c>
    </row>
    <row r="48" spans="1:7" x14ac:dyDescent="0.2">
      <c r="A48" s="10" t="s">
        <v>50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</row>
    <row r="49" spans="1:7" x14ac:dyDescent="0.2">
      <c r="A49" s="10" t="s">
        <v>51</v>
      </c>
      <c r="B49" s="15">
        <v>744603.07</v>
      </c>
      <c r="C49" s="15">
        <v>3790829</v>
      </c>
      <c r="D49" s="15">
        <f t="shared" si="0"/>
        <v>4535432.07</v>
      </c>
      <c r="E49" s="15">
        <v>212400</v>
      </c>
      <c r="F49" s="15">
        <v>195000</v>
      </c>
      <c r="G49" s="15">
        <f t="shared" si="1"/>
        <v>4323032.07</v>
      </c>
    </row>
    <row r="50" spans="1:7" x14ac:dyDescent="0.2">
      <c r="A50" s="10" t="s">
        <v>52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</row>
    <row r="51" spans="1:7" x14ac:dyDescent="0.2">
      <c r="A51" s="10" t="s">
        <v>53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</row>
    <row r="52" spans="1:7" x14ac:dyDescent="0.2">
      <c r="A52" s="10" t="s">
        <v>54</v>
      </c>
      <c r="B52" s="15">
        <v>15210.8</v>
      </c>
      <c r="C52" s="15">
        <v>0</v>
      </c>
      <c r="D52" s="15">
        <f t="shared" si="0"/>
        <v>15210.8</v>
      </c>
      <c r="E52" s="15">
        <v>0</v>
      </c>
      <c r="F52" s="15">
        <v>0</v>
      </c>
      <c r="G52" s="15">
        <f t="shared" si="1"/>
        <v>15210.8</v>
      </c>
    </row>
    <row r="53" spans="1:7" x14ac:dyDescent="0.2">
      <c r="A53" s="13" t="s">
        <v>55</v>
      </c>
      <c r="B53" s="16">
        <f>SUM(B54:B56)</f>
        <v>21234806.219999999</v>
      </c>
      <c r="C53" s="16">
        <f>SUM(C54:C56)</f>
        <v>377158059.56999999</v>
      </c>
      <c r="D53" s="16">
        <f t="shared" si="0"/>
        <v>398392865.78999996</v>
      </c>
      <c r="E53" s="16">
        <f>SUM(E54:E56)</f>
        <v>48624077.32</v>
      </c>
      <c r="F53" s="16">
        <f>SUM(F54:F56)</f>
        <v>36900423.149999999</v>
      </c>
      <c r="G53" s="16">
        <f t="shared" si="1"/>
        <v>349768788.46999997</v>
      </c>
    </row>
    <row r="54" spans="1:7" x14ac:dyDescent="0.2">
      <c r="A54" s="10" t="s">
        <v>56</v>
      </c>
      <c r="B54" s="15">
        <v>21234806.219999999</v>
      </c>
      <c r="C54" s="15">
        <v>375358059.56999999</v>
      </c>
      <c r="D54" s="15">
        <f t="shared" si="0"/>
        <v>396592865.78999996</v>
      </c>
      <c r="E54" s="15">
        <v>48624077.32</v>
      </c>
      <c r="F54" s="15">
        <v>36900423.149999999</v>
      </c>
      <c r="G54" s="15">
        <f t="shared" si="1"/>
        <v>347968788.46999997</v>
      </c>
    </row>
    <row r="55" spans="1:7" x14ac:dyDescent="0.2">
      <c r="A55" s="10" t="s">
        <v>57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</row>
    <row r="56" spans="1:7" x14ac:dyDescent="0.2">
      <c r="A56" s="10" t="s">
        <v>58</v>
      </c>
      <c r="B56" s="15">
        <v>0</v>
      </c>
      <c r="C56" s="15">
        <v>1800000</v>
      </c>
      <c r="D56" s="15">
        <f t="shared" si="0"/>
        <v>1800000</v>
      </c>
      <c r="E56" s="15">
        <v>0</v>
      </c>
      <c r="F56" s="15">
        <v>0</v>
      </c>
      <c r="G56" s="15">
        <f t="shared" si="1"/>
        <v>1800000</v>
      </c>
    </row>
    <row r="57" spans="1:7" x14ac:dyDescent="0.2">
      <c r="A57" s="13" t="s">
        <v>78</v>
      </c>
      <c r="B57" s="16">
        <f>SUM(B58:B64)</f>
        <v>55198319.200000003</v>
      </c>
      <c r="C57" s="16">
        <f>SUM(C58:C64)</f>
        <v>-41600736.509999998</v>
      </c>
      <c r="D57" s="16">
        <f t="shared" si="0"/>
        <v>13597582.690000005</v>
      </c>
      <c r="E57" s="16">
        <f>SUM(E58:E64)</f>
        <v>0</v>
      </c>
      <c r="F57" s="16">
        <f>SUM(F58:F64)</f>
        <v>0</v>
      </c>
      <c r="G57" s="16">
        <f t="shared" si="1"/>
        <v>13597582.690000005</v>
      </c>
    </row>
    <row r="58" spans="1:7" x14ac:dyDescent="0.2">
      <c r="A58" s="10" t="s">
        <v>59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</row>
    <row r="59" spans="1:7" x14ac:dyDescent="0.2">
      <c r="A59" s="10" t="s">
        <v>60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</row>
    <row r="60" spans="1:7" x14ac:dyDescent="0.2">
      <c r="A60" s="10" t="s">
        <v>61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</row>
    <row r="61" spans="1:7" x14ac:dyDescent="0.2">
      <c r="A61" s="10" t="s">
        <v>62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</row>
    <row r="62" spans="1:7" x14ac:dyDescent="0.2">
      <c r="A62" s="10" t="s">
        <v>63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</row>
    <row r="63" spans="1:7" x14ac:dyDescent="0.2">
      <c r="A63" s="10" t="s">
        <v>64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</row>
    <row r="64" spans="1:7" x14ac:dyDescent="0.2">
      <c r="A64" s="10" t="s">
        <v>65</v>
      </c>
      <c r="B64" s="15">
        <v>55198319.200000003</v>
      </c>
      <c r="C64" s="15">
        <v>-41600736.509999998</v>
      </c>
      <c r="D64" s="15">
        <f t="shared" si="0"/>
        <v>13597582.690000005</v>
      </c>
      <c r="E64" s="15">
        <v>0</v>
      </c>
      <c r="F64" s="15">
        <v>0</v>
      </c>
      <c r="G64" s="15">
        <f t="shared" si="1"/>
        <v>13597582.690000005</v>
      </c>
    </row>
    <row r="65" spans="1:7" x14ac:dyDescent="0.2">
      <c r="A65" s="13" t="s">
        <v>79</v>
      </c>
      <c r="B65" s="16">
        <f>SUM(B66:B68)</f>
        <v>13621102.68</v>
      </c>
      <c r="C65" s="16">
        <f>SUM(C66:C68)</f>
        <v>237611472.41</v>
      </c>
      <c r="D65" s="16">
        <f t="shared" si="0"/>
        <v>251232575.09</v>
      </c>
      <c r="E65" s="16">
        <f>SUM(E66:E68)</f>
        <v>21771049.210000001</v>
      </c>
      <c r="F65" s="16">
        <f>SUM(F66:F68)</f>
        <v>21771049.210000001</v>
      </c>
      <c r="G65" s="16">
        <f t="shared" si="1"/>
        <v>229461525.88</v>
      </c>
    </row>
    <row r="66" spans="1:7" x14ac:dyDescent="0.2">
      <c r="A66" s="10" t="s">
        <v>66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</row>
    <row r="67" spans="1:7" x14ac:dyDescent="0.2">
      <c r="A67" s="10" t="s">
        <v>67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</row>
    <row r="68" spans="1:7" x14ac:dyDescent="0.2">
      <c r="A68" s="10" t="s">
        <v>68</v>
      </c>
      <c r="B68" s="15">
        <v>13621102.68</v>
      </c>
      <c r="C68" s="15">
        <v>237611472.41</v>
      </c>
      <c r="D68" s="15">
        <f t="shared" si="0"/>
        <v>251232575.09</v>
      </c>
      <c r="E68" s="15">
        <v>21771049.210000001</v>
      </c>
      <c r="F68" s="15">
        <v>21771049.210000001</v>
      </c>
      <c r="G68" s="15">
        <f t="shared" si="1"/>
        <v>229461525.88</v>
      </c>
    </row>
    <row r="69" spans="1:7" x14ac:dyDescent="0.2">
      <c r="A69" s="13" t="s">
        <v>69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</row>
    <row r="70" spans="1:7" x14ac:dyDescent="0.2">
      <c r="A70" s="10" t="s">
        <v>70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</row>
    <row r="71" spans="1:7" x14ac:dyDescent="0.2">
      <c r="A71" s="10" t="s">
        <v>71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</row>
    <row r="72" spans="1:7" x14ac:dyDescent="0.2">
      <c r="A72" s="10" t="s">
        <v>72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</row>
    <row r="73" spans="1:7" x14ac:dyDescent="0.2">
      <c r="A73" s="10" t="s">
        <v>73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</row>
    <row r="74" spans="1:7" x14ac:dyDescent="0.2">
      <c r="A74" s="10" t="s">
        <v>74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</row>
    <row r="75" spans="1:7" x14ac:dyDescent="0.2">
      <c r="A75" s="10" t="s">
        <v>75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</row>
    <row r="76" spans="1:7" x14ac:dyDescent="0.2">
      <c r="A76" s="11" t="s">
        <v>76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</row>
    <row r="77" spans="1:7" x14ac:dyDescent="0.2">
      <c r="A77" s="12" t="s">
        <v>77</v>
      </c>
      <c r="B77" s="18">
        <f t="shared" ref="B77:G77" si="4">SUM(B5+B13+B23+B33+B43+B53+B57+B65+B69)</f>
        <v>380123913.83999991</v>
      </c>
      <c r="C77" s="18">
        <f t="shared" si="4"/>
        <v>640604195.24000001</v>
      </c>
      <c r="D77" s="18">
        <f t="shared" si="4"/>
        <v>1020728109.08</v>
      </c>
      <c r="E77" s="18">
        <f t="shared" si="4"/>
        <v>136158496.89000002</v>
      </c>
      <c r="F77" s="18">
        <f t="shared" si="4"/>
        <v>123081451.84999999</v>
      </c>
      <c r="G77" s="18">
        <f t="shared" si="4"/>
        <v>884569612.18999994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6aa8a68a-ab09-4ac8-a697-fdce915bc56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2014-02-10T03:37:14Z</dcterms:created>
  <dcterms:modified xsi:type="dcterms:W3CDTF">2024-05-14T19:43:42Z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