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CA21F0C8-27DA-4778-95A3-5209AF67CC2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<sst xmlns="http://schemas.openxmlformats.org/spreadsheetml/2006/main" count="203" uniqueCount="142">
  <si>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</si>
  <si>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</si>
  <si>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</si>
  <si>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</si>
  <si>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</si>
  <si>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</si>
  <si>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</si>
  <si>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</si>
  <si>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</si>
  <si>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</si>
  <si>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</si>
  <si>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</si>
  <si>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</si>
  <si>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</si>
  <si>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</si>
  <si>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</si>
  <si>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</si>
  <si>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</si>
  <si>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</si>
  <si>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</si>
  <si>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</si>
  <si>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</si>
  <si>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</si>
  <si>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</si>
  <si>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</si>
  <si>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</si>
  <si>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</si>
  <si>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</si>
  <si>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</si>
  <si>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</si>
  <si>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</si>
  <si>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</si>
  <si>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</si>
  <si>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</si>
  <si>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</si>
  <si>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</si>
  <si>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</si>
  <si>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</si>
  <si>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</si>
  <si>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</si>
  <si>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</si>
  <si>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</si>
  <si>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</si>
  <si>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</si>
  <si>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</si>
  <si>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</si>
  <si>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</si>
  <si>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</si>
  <si>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</si>
  <si>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</si>
  <si>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</si>
  <si>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</si>
  <si>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</si>
  <si>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</si>
  <si>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</si>
  <si>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</si>
  <si>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</si>
  <si>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</si>
  <si>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</si>
  <si>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</si>
  <si>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</si>
  <si>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</si>
  <si>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</si>
  <si>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</si>
  <si>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</si>
  <si>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</si>
  <si>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</si>
  <si>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</si>
  <si>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</si>
  <si>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</si>
  <si>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</si>
  <si>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</si>
  <si>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</si>
  <si>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</si>
  <si>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</si>
  <si>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</si>
  <si>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</si>
  <si>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</si>
  <si>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</si>
  <si>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</si>
  <si>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</si>
  <si>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</si>
  <si>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</si>
  <si>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</si>
  <si>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</si>
  <si>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</si>
  <si>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</si>
  <si>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</si>
  <si>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</si>
  <si>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</si>
  <si>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</si>
  <si>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</si>
  <si>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</si>
  <si>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</si>
  <si>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</si>
  <si>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</si>
  <si>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</si>
  <si>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</si>
  <si>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</si>
  <si>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</si>
  <si>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</si>
  <si>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</si>
  <si>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</si>
  <si>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</si>
  <si>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</si>
  <si>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</si>
  <si>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</si>
  <si>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</si>
  <si>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</si>
  <si>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</si>
  <si>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</si>
  <si>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</si>
  <si>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</si>
  <si>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</si>
  <si>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</si>
  <si>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</si>
  <si>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</si>
  <si>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</si>
  <si>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</si>
  <si>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</si>
  <si>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</si>
  <si>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</si>
  <si>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</si>
  <si>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</si>
  <si>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</si>
  <si>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</si>
  <si>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</si>
  <si>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</si>
  <si>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</si>
  <si>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</si>
  <si>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</si>
  <si>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</si>
  <si>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</si>
  <si>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</si>
  <si>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</si>
  <si>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Apaseo el Grande, Gto.
Estado Analítico del Ejercicio del Presupuesto de Egresos
Clasificación por Objeto del Gasto (Capítulo y Concepto)
Del 1 de Enero al 31 de Diciembre de 2024</t>
  </si>
  <si>
    <t>Sistema para el Desarrollo Integral de la Familia del Municipio de Apaseo el Grande, Gto.
Estado Analítico del Ejercicio del Presupuesto de Egresos
Clasificación Económica (por Tipo de Gasto)
Del 1 de Enero al 31 de Diciembre de 2024</t>
  </si>
  <si>
    <t>31120M04D010101 COORDINACION ADMINISTRAT</t>
  </si>
  <si>
    <t>Sistema para el Desarrollo Integral de la Familia del Municipio de Apaseo el Grande, Gto.
Estado Analítico del Ejercicio del Presupuesto de Egresos
Clasificación Administrativa
Del 1 de Enero al 31 de Diciembre de 2024</t>
  </si>
  <si>
    <t>Sistema para el Desarrollo Integral de la Familia del Municipio de Apaseo el Grande, Gto.
Estado Analítico del Ejercicio del Presupuesto de Egresos
Clasificación Administrativa (Poderes)
Del 1 de Enero al 31 de Diciembre de 2024</t>
  </si>
  <si>
    <t>Sistema para el Desarrollo Integral de la Familia del Municipio de Apaseo el Grande, Gto.
Estado Analítico del Ejercicio del Presupuesto de Egresos
Clasificación Administrativa (Sector Paraestatal)
Del 1 de Enero al 31 de Diciembre de 2024</t>
  </si>
  <si>
    <t>Sistema para el Desarrollo Integral de la Familia del Municipio de Apaseo el Grande, Gto.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</si>
</sst>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80</xdr:row>
      <xdr:rowOff>95250</xdr:rowOff>
    </xdr:from>
    <xdr:to>
      <xdr:col>5</xdr:col>
      <xdr:colOff>975946</xdr:colOff>
      <xdr:row>88</xdr:row>
      <xdr:rowOff>95681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6F76E1-1C9E-4FE3-9B78-BC6E8CCD5FDD}"/>
            </a:ext>
          </a:extLst>
        </xdr:cNvPr>
        <xdr:cNvSpPr txBox="1"/>
      </xdr:nvSpPr>
      <xdr:spPr>
        <a:xfrm>
          <a:off x="5524500" y="1218247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1276350</xdr:colOff>
      <xdr:row>80</xdr:row>
      <xdr:rowOff>76200</xdr:rowOff>
    </xdr:from>
    <xdr:to>
      <xdr:col>1</xdr:col>
      <xdr:colOff>1004521</xdr:colOff>
      <xdr:row>88</xdr:row>
      <xdr:rowOff>76631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334A95B-7F2D-4BE6-854A-40EE86AE9B81}"/>
            </a:ext>
          </a:extLst>
        </xdr:cNvPr>
        <xdr:cNvSpPr txBox="1"/>
      </xdr:nvSpPr>
      <xdr:spPr>
        <a:xfrm>
          <a:off x="1276350" y="121634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1038225</xdr:colOff>
      <xdr:row>19</xdr:row>
      <xdr:rowOff>123825</xdr:rowOff>
    </xdr:from>
    <xdr:to>
      <xdr:col>6</xdr:col>
      <xdr:colOff>166321</xdr:colOff>
      <xdr:row>27</xdr:row>
      <xdr:rowOff>124256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B448970-5407-40C2-8F57-48D48B0B0AA9}"/>
            </a:ext>
          </a:extLst>
        </xdr:cNvPr>
        <xdr:cNvSpPr txBox="1"/>
      </xdr:nvSpPr>
      <xdr:spPr>
        <a:xfrm>
          <a:off x="4810125" y="349567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1076325</xdr:colOff>
      <xdr:row>19</xdr:row>
      <xdr:rowOff>114300</xdr:rowOff>
    </xdr:from>
    <xdr:to>
      <xdr:col>2</xdr:col>
      <xdr:colOff>623521</xdr:colOff>
      <xdr:row>27</xdr:row>
      <xdr:rowOff>114731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55EC504-4D6D-4936-8D49-BDBA1BB33433}"/>
            </a:ext>
          </a:extLst>
        </xdr:cNvPr>
        <xdr:cNvSpPr txBox="1"/>
      </xdr:nvSpPr>
      <xdr:spPr>
        <a:xfrm>
          <a:off x="1076325" y="34861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54</xdr:row>
      <xdr:rowOff>104775</xdr:rowOff>
    </xdr:from>
    <xdr:to>
      <xdr:col>5</xdr:col>
      <xdr:colOff>1004521</xdr:colOff>
      <xdr:row>62</xdr:row>
      <xdr:rowOff>105206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11B4EA-C15A-4E14-A070-B6B7E876994A}"/>
            </a:ext>
          </a:extLst>
        </xdr:cNvPr>
        <xdr:cNvSpPr txBox="1"/>
      </xdr:nvSpPr>
      <xdr:spPr>
        <a:xfrm>
          <a:off x="6477000" y="97631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1590675</xdr:colOff>
      <xdr:row>54</xdr:row>
      <xdr:rowOff>95250</xdr:rowOff>
    </xdr:from>
    <xdr:to>
      <xdr:col>1</xdr:col>
      <xdr:colOff>309196</xdr:colOff>
      <xdr:row>62</xdr:row>
      <xdr:rowOff>95681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37DED32-88C1-4B00-A9A7-47995C35DAA1}"/>
            </a:ext>
          </a:extLst>
        </xdr:cNvPr>
        <xdr:cNvSpPr txBox="1"/>
      </xdr:nvSpPr>
      <xdr:spPr>
        <a:xfrm>
          <a:off x="1590675" y="97536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45</xdr:row>
      <xdr:rowOff>9525</xdr:rowOff>
    </xdr:from>
    <xdr:to>
      <xdr:col>5</xdr:col>
      <xdr:colOff>566371</xdr:colOff>
      <xdr:row>53</xdr:row>
      <xdr:rowOff>9956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BCECC20-EF94-440D-9269-52B634BCC63F}"/>
            </a:ext>
          </a:extLst>
        </xdr:cNvPr>
        <xdr:cNvSpPr txBox="1"/>
      </xdr:nvSpPr>
      <xdr:spPr>
        <a:xfrm>
          <a:off x="5953125" y="70961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1685925</xdr:colOff>
      <xdr:row>45</xdr:row>
      <xdr:rowOff>19050</xdr:rowOff>
    </xdr:from>
    <xdr:to>
      <xdr:col>1</xdr:col>
      <xdr:colOff>490171</xdr:colOff>
      <xdr:row>53</xdr:row>
      <xdr:rowOff>19481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D8A30CA-730B-4667-B897-9373D404715D}"/>
            </a:ext>
          </a:extLst>
        </xdr:cNvPr>
        <xdr:cNvSpPr txBox="1"/>
      </xdr:nvSpPr>
      <xdr:spPr>
        <a:xfrm>
          <a:off x="1685925" y="71056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56" workbookViewId="0">
      <selection activeCell="A82" sqref="A82:XFD8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15637813.18</v>
      </c>
      <c r="C5" s="12">
        <f>SUM(C6:C12)</f>
        <v>-131807.35</v>
      </c>
      <c r="D5" s="12">
        <f>B5+C5</f>
        <v>15506005.83</v>
      </c>
      <c r="E5" s="12">
        <f>SUM(E6:E12)</f>
        <v>14315865.969999999</v>
      </c>
      <c r="F5" s="12">
        <f>SUM(F6:F12)</f>
        <v>14315865.969999999</v>
      </c>
      <c r="G5" s="12">
        <f>D5-E5</f>
        <v>1190139.8600000013</v>
      </c>
    </row>
    <row r="6" spans="1:8" x14ac:dyDescent="0.2">
      <c r="A6" s="19" t="s">
        <v>67</v>
      </c>
      <c r="B6" s="5">
        <v>8012528.4299999997</v>
      </c>
      <c r="C6" s="5">
        <v>-125282.76</v>
      </c>
      <c r="D6" s="5">
        <f t="shared" ref="D6:D69" si="0">B6+C6</f>
        <v>7887245.6699999999</v>
      </c>
      <c r="E6" s="5">
        <v>7386271.4800000004</v>
      </c>
      <c r="F6" s="5">
        <v>7386271.4800000004</v>
      </c>
      <c r="G6" s="5">
        <f t="shared" ref="G6:G69" si="1">D6-E6</f>
        <v>500974.18999999948</v>
      </c>
      <c r="H6" s="9">
        <v>1100</v>
      </c>
    </row>
    <row r="7" spans="1:8" x14ac:dyDescent="0.2">
      <c r="A7" s="19" t="s">
        <v>68</v>
      </c>
      <c r="B7" s="5">
        <v>1142316.78</v>
      </c>
      <c r="C7" s="5">
        <v>59745.32</v>
      </c>
      <c r="D7" s="5">
        <f t="shared" si="0"/>
        <v>1202062.1000000001</v>
      </c>
      <c r="E7" s="5">
        <v>1102029.3799999999</v>
      </c>
      <c r="F7" s="5">
        <v>1102029.3799999999</v>
      </c>
      <c r="G7" s="5">
        <f t="shared" si="1"/>
        <v>100032.7200000002</v>
      </c>
      <c r="H7" s="9">
        <v>1200</v>
      </c>
    </row>
    <row r="8" spans="1:8" x14ac:dyDescent="0.2">
      <c r="A8" s="19" t="s">
        <v>69</v>
      </c>
      <c r="B8" s="5">
        <v>1463297.6</v>
      </c>
      <c r="C8" s="5">
        <v>14881.23</v>
      </c>
      <c r="D8" s="5">
        <f t="shared" si="0"/>
        <v>1478178.83</v>
      </c>
      <c r="E8" s="5">
        <v>1422150.29</v>
      </c>
      <c r="F8" s="5">
        <v>1422150.29</v>
      </c>
      <c r="G8" s="5">
        <f t="shared" si="1"/>
        <v>56028.540000000037</v>
      </c>
      <c r="H8" s="9">
        <v>1300</v>
      </c>
    </row>
    <row r="9" spans="1:8" x14ac:dyDescent="0.2">
      <c r="A9" s="19" t="s">
        <v>33</v>
      </c>
      <c r="B9" s="5">
        <v>2059884.65</v>
      </c>
      <c r="C9" s="5">
        <v>0</v>
      </c>
      <c r="D9" s="5">
        <f t="shared" si="0"/>
        <v>2059884.65</v>
      </c>
      <c r="E9" s="5">
        <v>1762897.69</v>
      </c>
      <c r="F9" s="5">
        <v>1762897.69</v>
      </c>
      <c r="G9" s="5">
        <f t="shared" si="1"/>
        <v>296986.95999999996</v>
      </c>
      <c r="H9" s="9">
        <v>1400</v>
      </c>
    </row>
    <row r="10" spans="1:8" x14ac:dyDescent="0.2">
      <c r="A10" s="19" t="s">
        <v>70</v>
      </c>
      <c r="B10" s="5">
        <v>2959785.72</v>
      </c>
      <c r="C10" s="5">
        <v>-81151.14</v>
      </c>
      <c r="D10" s="5">
        <f t="shared" si="0"/>
        <v>2878634.58</v>
      </c>
      <c r="E10" s="5">
        <v>2642517.13</v>
      </c>
      <c r="F10" s="5">
        <v>2642517.13</v>
      </c>
      <c r="G10" s="5">
        <f t="shared" si="1"/>
        <v>236117.45000000019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1177887.68</v>
      </c>
      <c r="C13" s="13">
        <f>SUM(C14:C22)</f>
        <v>202546.51</v>
      </c>
      <c r="D13" s="13">
        <f t="shared" si="0"/>
        <v>1380434.19</v>
      </c>
      <c r="E13" s="13">
        <f>SUM(E14:E22)</f>
        <v>1344599.34</v>
      </c>
      <c r="F13" s="13">
        <f>SUM(F14:F22)</f>
        <v>1344599.34</v>
      </c>
      <c r="G13" s="13">
        <f t="shared" si="1"/>
        <v>35834.84999999986</v>
      </c>
      <c r="H13" s="18">
        <v>0</v>
      </c>
    </row>
    <row r="14" spans="1:8" x14ac:dyDescent="0.2">
      <c r="A14" s="19" t="s">
        <v>72</v>
      </c>
      <c r="B14" s="5">
        <v>176435.11</v>
      </c>
      <c r="C14" s="5">
        <v>548.24</v>
      </c>
      <c r="D14" s="5">
        <f t="shared" si="0"/>
        <v>176983.34999999998</v>
      </c>
      <c r="E14" s="5">
        <v>173416.48</v>
      </c>
      <c r="F14" s="5">
        <v>173416.48</v>
      </c>
      <c r="G14" s="5">
        <f t="shared" si="1"/>
        <v>3566.8699999999662</v>
      </c>
      <c r="H14" s="9">
        <v>2100</v>
      </c>
    </row>
    <row r="15" spans="1:8" x14ac:dyDescent="0.2">
      <c r="A15" s="19" t="s">
        <v>73</v>
      </c>
      <c r="B15" s="5">
        <v>261386</v>
      </c>
      <c r="C15" s="5">
        <v>27930.52</v>
      </c>
      <c r="D15" s="5">
        <f t="shared" si="0"/>
        <v>289316.52</v>
      </c>
      <c r="E15" s="5">
        <v>288495.90000000002</v>
      </c>
      <c r="F15" s="5">
        <v>288495.90000000002</v>
      </c>
      <c r="G15" s="5">
        <f t="shared" si="1"/>
        <v>820.61999999999534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18491.43</v>
      </c>
      <c r="C17" s="5">
        <v>211556.74</v>
      </c>
      <c r="D17" s="5">
        <f t="shared" si="0"/>
        <v>230048.16999999998</v>
      </c>
      <c r="E17" s="5">
        <v>218766.66</v>
      </c>
      <c r="F17" s="5">
        <v>218766.66</v>
      </c>
      <c r="G17" s="5">
        <f t="shared" si="1"/>
        <v>11281.50999999998</v>
      </c>
      <c r="H17" s="9">
        <v>2400</v>
      </c>
    </row>
    <row r="18" spans="1:8" x14ac:dyDescent="0.2">
      <c r="A18" s="19" t="s">
        <v>76</v>
      </c>
      <c r="B18" s="5">
        <v>55196.13</v>
      </c>
      <c r="C18" s="5">
        <v>-12209.01</v>
      </c>
      <c r="D18" s="5">
        <f t="shared" si="0"/>
        <v>42987.119999999995</v>
      </c>
      <c r="E18" s="5">
        <v>38760.9</v>
      </c>
      <c r="F18" s="5">
        <v>38760.9</v>
      </c>
      <c r="G18" s="5">
        <f t="shared" si="1"/>
        <v>4226.2199999999939</v>
      </c>
      <c r="H18" s="9">
        <v>2500</v>
      </c>
    </row>
    <row r="19" spans="1:8" x14ac:dyDescent="0.2">
      <c r="A19" s="19" t="s">
        <v>77</v>
      </c>
      <c r="B19" s="5">
        <v>582310.05000000005</v>
      </c>
      <c r="C19" s="5">
        <v>-79904.44</v>
      </c>
      <c r="D19" s="5">
        <f t="shared" si="0"/>
        <v>502405.61000000004</v>
      </c>
      <c r="E19" s="5">
        <v>502405.61</v>
      </c>
      <c r="F19" s="5">
        <v>502405.61</v>
      </c>
      <c r="G19" s="5">
        <f t="shared" si="1"/>
        <v>0</v>
      </c>
      <c r="H19" s="9">
        <v>2600</v>
      </c>
    </row>
    <row r="20" spans="1:8" x14ac:dyDescent="0.2">
      <c r="A20" s="19" t="s">
        <v>78</v>
      </c>
      <c r="B20" s="5">
        <v>1200</v>
      </c>
      <c r="C20" s="5">
        <v>3855.6</v>
      </c>
      <c r="D20" s="5">
        <f t="shared" si="0"/>
        <v>5055.6000000000004</v>
      </c>
      <c r="E20" s="5">
        <v>0</v>
      </c>
      <c r="F20" s="5">
        <v>0</v>
      </c>
      <c r="G20" s="5">
        <f t="shared" si="1"/>
        <v>5055.6000000000004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82868.960000000006</v>
      </c>
      <c r="C22" s="5">
        <v>50768.86</v>
      </c>
      <c r="D22" s="5">
        <f t="shared" si="0"/>
        <v>133637.82</v>
      </c>
      <c r="E22" s="5">
        <v>122753.79</v>
      </c>
      <c r="F22" s="5">
        <v>122753.79</v>
      </c>
      <c r="G22" s="5">
        <f t="shared" si="1"/>
        <v>10884.030000000013</v>
      </c>
      <c r="H22" s="9">
        <v>2900</v>
      </c>
    </row>
    <row r="23" spans="1:8" x14ac:dyDescent="0.2">
      <c r="A23" s="17" t="s">
        <v>64</v>
      </c>
      <c r="B23" s="13">
        <f>SUM(B24:B32)</f>
        <v>1026240.75</v>
      </c>
      <c r="C23" s="13">
        <f>SUM(C24:C32)</f>
        <v>515112.69</v>
      </c>
      <c r="D23" s="13">
        <f t="shared" si="0"/>
        <v>1541353.44</v>
      </c>
      <c r="E23" s="13">
        <f>SUM(E24:E32)</f>
        <v>1422938.1300000001</v>
      </c>
      <c r="F23" s="13">
        <f>SUM(F24:F32)</f>
        <v>1422938.1300000001</v>
      </c>
      <c r="G23" s="13">
        <f t="shared" si="1"/>
        <v>118415.30999999982</v>
      </c>
      <c r="H23" s="18">
        <v>0</v>
      </c>
    </row>
    <row r="24" spans="1:8" x14ac:dyDescent="0.2">
      <c r="A24" s="19" t="s">
        <v>81</v>
      </c>
      <c r="B24" s="5">
        <v>144609.56</v>
      </c>
      <c r="C24" s="5">
        <v>3185.47</v>
      </c>
      <c r="D24" s="5">
        <f t="shared" si="0"/>
        <v>147795.03</v>
      </c>
      <c r="E24" s="5">
        <v>138160.75</v>
      </c>
      <c r="F24" s="5">
        <v>138160.75</v>
      </c>
      <c r="G24" s="5">
        <f t="shared" si="1"/>
        <v>9634.2799999999988</v>
      </c>
      <c r="H24" s="9">
        <v>3100</v>
      </c>
    </row>
    <row r="25" spans="1:8" x14ac:dyDescent="0.2">
      <c r="A25" s="19" t="s">
        <v>82</v>
      </c>
      <c r="B25" s="5">
        <v>39730</v>
      </c>
      <c r="C25" s="5">
        <v>0</v>
      </c>
      <c r="D25" s="5">
        <f t="shared" si="0"/>
        <v>39730</v>
      </c>
      <c r="E25" s="5">
        <v>35148.949999999997</v>
      </c>
      <c r="F25" s="5">
        <v>35148.949999999997</v>
      </c>
      <c r="G25" s="5">
        <f t="shared" si="1"/>
        <v>4581.0500000000029</v>
      </c>
      <c r="H25" s="9">
        <v>3200</v>
      </c>
    </row>
    <row r="26" spans="1:8" x14ac:dyDescent="0.2">
      <c r="A26" s="19" t="s">
        <v>83</v>
      </c>
      <c r="B26" s="5">
        <v>21500</v>
      </c>
      <c r="C26" s="5">
        <v>25670</v>
      </c>
      <c r="D26" s="5">
        <f t="shared" si="0"/>
        <v>47170</v>
      </c>
      <c r="E26" s="5">
        <v>36604.49</v>
      </c>
      <c r="F26" s="5">
        <v>36604.49</v>
      </c>
      <c r="G26" s="5">
        <f t="shared" si="1"/>
        <v>10565.510000000002</v>
      </c>
      <c r="H26" s="9">
        <v>3300</v>
      </c>
    </row>
    <row r="27" spans="1:8" x14ac:dyDescent="0.2">
      <c r="A27" s="19" t="s">
        <v>84</v>
      </c>
      <c r="B27" s="5">
        <v>106461.45</v>
      </c>
      <c r="C27" s="5">
        <v>36050.11</v>
      </c>
      <c r="D27" s="5">
        <f t="shared" si="0"/>
        <v>142511.56</v>
      </c>
      <c r="E27" s="5">
        <v>138764.20000000001</v>
      </c>
      <c r="F27" s="5">
        <v>138764.20000000001</v>
      </c>
      <c r="G27" s="5">
        <f t="shared" si="1"/>
        <v>3747.359999999986</v>
      </c>
      <c r="H27" s="9">
        <v>3400</v>
      </c>
    </row>
    <row r="28" spans="1:8" x14ac:dyDescent="0.2">
      <c r="A28" s="19" t="s">
        <v>85</v>
      </c>
      <c r="B28" s="5">
        <v>100491.69</v>
      </c>
      <c r="C28" s="5">
        <v>414067.12</v>
      </c>
      <c r="D28" s="5">
        <f t="shared" si="0"/>
        <v>514558.81</v>
      </c>
      <c r="E28" s="5">
        <v>494277.95</v>
      </c>
      <c r="F28" s="5">
        <v>494277.95</v>
      </c>
      <c r="G28" s="5">
        <f t="shared" si="1"/>
        <v>20280.859999999986</v>
      </c>
      <c r="H28" s="9">
        <v>3500</v>
      </c>
    </row>
    <row r="29" spans="1:8" x14ac:dyDescent="0.2">
      <c r="A29" s="19" t="s">
        <v>86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18360</v>
      </c>
      <c r="C30" s="5">
        <v>-5000</v>
      </c>
      <c r="D30" s="5">
        <f t="shared" si="0"/>
        <v>13360</v>
      </c>
      <c r="E30" s="5">
        <v>12365</v>
      </c>
      <c r="F30" s="5">
        <v>12365</v>
      </c>
      <c r="G30" s="5">
        <f t="shared" si="1"/>
        <v>995</v>
      </c>
      <c r="H30" s="9">
        <v>3700</v>
      </c>
    </row>
    <row r="31" spans="1:8" x14ac:dyDescent="0.2">
      <c r="A31" s="19" t="s">
        <v>88</v>
      </c>
      <c r="B31" s="5">
        <v>245337.92</v>
      </c>
      <c r="C31" s="5">
        <v>25941.35</v>
      </c>
      <c r="D31" s="5">
        <f t="shared" si="0"/>
        <v>271279.27</v>
      </c>
      <c r="E31" s="5">
        <v>236764.81</v>
      </c>
      <c r="F31" s="5">
        <v>236764.81</v>
      </c>
      <c r="G31" s="5">
        <f t="shared" si="1"/>
        <v>34514.460000000021</v>
      </c>
      <c r="H31" s="9">
        <v>3800</v>
      </c>
    </row>
    <row r="32" spans="1:8" x14ac:dyDescent="0.2">
      <c r="A32" s="19" t="s">
        <v>18</v>
      </c>
      <c r="B32" s="5">
        <v>349750.13</v>
      </c>
      <c r="C32" s="5">
        <v>15198.64</v>
      </c>
      <c r="D32" s="5">
        <f t="shared" si="0"/>
        <v>364948.77</v>
      </c>
      <c r="E32" s="5">
        <v>330851.98</v>
      </c>
      <c r="F32" s="5">
        <v>330851.98</v>
      </c>
      <c r="G32" s="5">
        <f t="shared" si="1"/>
        <v>34096.790000000037</v>
      </c>
      <c r="H32" s="9">
        <v>3900</v>
      </c>
    </row>
    <row r="33" spans="1:8" x14ac:dyDescent="0.2">
      <c r="A33" s="17" t="s">
        <v>130</v>
      </c>
      <c r="B33" s="13">
        <f>SUM(B34:B42)</f>
        <v>261600</v>
      </c>
      <c r="C33" s="13">
        <f>SUM(C34:C42)</f>
        <v>179632.34</v>
      </c>
      <c r="D33" s="13">
        <f t="shared" si="0"/>
        <v>441232.33999999997</v>
      </c>
      <c r="E33" s="13">
        <f>SUM(E34:E42)</f>
        <v>411286.11</v>
      </c>
      <c r="F33" s="13">
        <f>SUM(F34:F42)</f>
        <v>411286.11</v>
      </c>
      <c r="G33" s="13">
        <f t="shared" si="1"/>
        <v>29946.229999999981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261600</v>
      </c>
      <c r="C37" s="5">
        <v>179632.34</v>
      </c>
      <c r="D37" s="5">
        <f t="shared" si="0"/>
        <v>441232.33999999997</v>
      </c>
      <c r="E37" s="5">
        <v>411286.11</v>
      </c>
      <c r="F37" s="5">
        <v>411286.11</v>
      </c>
      <c r="G37" s="5">
        <f t="shared" si="1"/>
        <v>29946.229999999981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51933.45</v>
      </c>
      <c r="C43" s="13">
        <f>SUM(C44:C52)</f>
        <v>1223858.57</v>
      </c>
      <c r="D43" s="13">
        <f t="shared" si="0"/>
        <v>1275792.02</v>
      </c>
      <c r="E43" s="13">
        <f>SUM(E44:E52)</f>
        <v>989603.79</v>
      </c>
      <c r="F43" s="13">
        <f>SUM(F44:F52)</f>
        <v>989603.79</v>
      </c>
      <c r="G43" s="13">
        <f t="shared" si="1"/>
        <v>286188.23</v>
      </c>
      <c r="H43" s="18">
        <v>0</v>
      </c>
    </row>
    <row r="44" spans="1:8" x14ac:dyDescent="0.2">
      <c r="A44" s="4" t="s">
        <v>96</v>
      </c>
      <c r="B44" s="5">
        <v>25000</v>
      </c>
      <c r="C44" s="5">
        <v>99537.41</v>
      </c>
      <c r="D44" s="5">
        <f t="shared" si="0"/>
        <v>124537.41</v>
      </c>
      <c r="E44" s="5">
        <v>97116.04</v>
      </c>
      <c r="F44" s="5">
        <v>97116.04</v>
      </c>
      <c r="G44" s="5">
        <f t="shared" si="1"/>
        <v>27421.37000000001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14998</v>
      </c>
      <c r="D45" s="5">
        <f t="shared" si="0"/>
        <v>14998</v>
      </c>
      <c r="E45" s="5">
        <v>14998</v>
      </c>
      <c r="F45" s="5">
        <v>14998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26933.45</v>
      </c>
      <c r="C46" s="5">
        <v>107956.3</v>
      </c>
      <c r="D46" s="5">
        <f t="shared" si="0"/>
        <v>134889.75</v>
      </c>
      <c r="E46" s="5">
        <v>134889.75</v>
      </c>
      <c r="F46" s="5">
        <v>134889.75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1001366.86</v>
      </c>
      <c r="D47" s="5">
        <f t="shared" si="0"/>
        <v>1001366.86</v>
      </c>
      <c r="E47" s="5">
        <v>742600</v>
      </c>
      <c r="F47" s="5">
        <v>742600</v>
      </c>
      <c r="G47" s="5">
        <f t="shared" si="1"/>
        <v>258766.86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401273.43</v>
      </c>
      <c r="C65" s="13">
        <f>SUM(C66:C68)</f>
        <v>-179492.9</v>
      </c>
      <c r="D65" s="13">
        <f t="shared" si="0"/>
        <v>221780.53</v>
      </c>
      <c r="E65" s="13">
        <f>SUM(E66:E68)</f>
        <v>221780.53</v>
      </c>
      <c r="F65" s="13">
        <f>SUM(F66:F68)</f>
        <v>221780.53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401273.43</v>
      </c>
      <c r="C68" s="5">
        <v>-179492.9</v>
      </c>
      <c r="D68" s="5">
        <f t="shared" si="0"/>
        <v>221780.53</v>
      </c>
      <c r="E68" s="5">
        <v>221780.53</v>
      </c>
      <c r="F68" s="5">
        <v>221780.53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18556748.489999998</v>
      </c>
      <c r="C77" s="15">
        <f t="shared" si="4"/>
        <v>1809849.86</v>
      </c>
      <c r="D77" s="15">
        <f t="shared" si="4"/>
        <v>20366598.350000001</v>
      </c>
      <c r="E77" s="15">
        <f t="shared" si="4"/>
        <v>18706073.869999997</v>
      </c>
      <c r="F77" s="15">
        <f t="shared" si="4"/>
        <v>18706073.869999997</v>
      </c>
      <c r="G77" s="15">
        <f t="shared" si="4"/>
        <v>1660524.4800000009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zoomScaleNormal="100" workbookViewId="0">
      <selection activeCell="B26" sqref="B2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18103541.609999999</v>
      </c>
      <c r="C6" s="5">
        <v>765484.19</v>
      </c>
      <c r="D6" s="5">
        <f>B6+C6</f>
        <v>18869025.800000001</v>
      </c>
      <c r="E6" s="5">
        <v>17494689.550000001</v>
      </c>
      <c r="F6" s="5">
        <v>17494689.550000001</v>
      </c>
      <c r="G6" s="5">
        <f>D6-E6</f>
        <v>1374336.25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453206.88</v>
      </c>
      <c r="C8" s="5">
        <v>1044365.67</v>
      </c>
      <c r="D8" s="5">
        <f>B8+C8</f>
        <v>1497572.55</v>
      </c>
      <c r="E8" s="5">
        <v>1211384.3200000001</v>
      </c>
      <c r="F8" s="5">
        <v>1211384.3200000001</v>
      </c>
      <c r="G8" s="5">
        <f>D8-E8</f>
        <v>286188.23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18556748.489999998</v>
      </c>
      <c r="C16" s="15">
        <f t="shared" si="0"/>
        <v>1809849.8599999999</v>
      </c>
      <c r="D16" s="15">
        <f t="shared" si="0"/>
        <v>20366598.350000001</v>
      </c>
      <c r="E16" s="15">
        <f t="shared" si="0"/>
        <v>18706073.870000001</v>
      </c>
      <c r="F16" s="15">
        <f t="shared" si="0"/>
        <v>18706073.870000001</v>
      </c>
      <c r="G16" s="15">
        <f t="shared" si="0"/>
        <v>1660524.48</v>
      </c>
    </row>
    <row r="18" spans="1:1" x14ac:dyDescent="0.2">
      <c r="A18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57" sqref="A57:XFD57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18556748.489999998</v>
      </c>
      <c r="C7" s="5">
        <v>1809849.86</v>
      </c>
      <c r="D7" s="5">
        <f>B7+C7</f>
        <v>20366598.349999998</v>
      </c>
      <c r="E7" s="5">
        <v>18706073.870000001</v>
      </c>
      <c r="F7" s="5">
        <v>18706073.870000001</v>
      </c>
      <c r="G7" s="5">
        <f>D7-E7</f>
        <v>1660524.4799999967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18556748.489999998</v>
      </c>
      <c r="C15" s="16">
        <f t="shared" si="2"/>
        <v>1809849.86</v>
      </c>
      <c r="D15" s="16">
        <f t="shared" si="2"/>
        <v>20366598.349999998</v>
      </c>
      <c r="E15" s="16">
        <f t="shared" si="2"/>
        <v>18706073.870000001</v>
      </c>
      <c r="F15" s="16">
        <f t="shared" si="2"/>
        <v>18706073.870000001</v>
      </c>
      <c r="G15" s="16">
        <f t="shared" si="2"/>
        <v>1660524.4799999967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18556748.489999998</v>
      </c>
      <c r="C37" s="5">
        <v>1809849.86</v>
      </c>
      <c r="D37" s="5">
        <f t="shared" ref="D37:D49" si="6">B37+C37</f>
        <v>20366598.349999998</v>
      </c>
      <c r="E37" s="5">
        <v>18706073.870000001</v>
      </c>
      <c r="F37" s="5">
        <v>18706073.870000001</v>
      </c>
      <c r="G37" s="5">
        <f t="shared" ref="G37:G49" si="7">D37-E37</f>
        <v>1660524.4799999967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18556748.489999998</v>
      </c>
      <c r="C51" s="16">
        <f t="shared" si="8"/>
        <v>1809849.86</v>
      </c>
      <c r="D51" s="16">
        <f t="shared" si="8"/>
        <v>20366598.349999998</v>
      </c>
      <c r="E51" s="16">
        <f t="shared" si="8"/>
        <v>18706073.870000001</v>
      </c>
      <c r="F51" s="16">
        <f t="shared" si="8"/>
        <v>18706073.870000001</v>
      </c>
      <c r="G51" s="16">
        <f t="shared" si="8"/>
        <v>1660524.4799999967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opLeftCell="A29" workbookViewId="0">
      <selection activeCell="C56" sqref="C56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1229266.8999999999</v>
      </c>
      <c r="C6" s="13">
        <f t="shared" si="0"/>
        <v>-10450</v>
      </c>
      <c r="D6" s="13">
        <f t="shared" si="0"/>
        <v>1218816.8999999999</v>
      </c>
      <c r="E6" s="13">
        <f t="shared" si="0"/>
        <v>1162750.42</v>
      </c>
      <c r="F6" s="13">
        <f t="shared" si="0"/>
        <v>1162750.42</v>
      </c>
      <c r="G6" s="13">
        <f t="shared" si="0"/>
        <v>56066.479999999981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1229266.8999999999</v>
      </c>
      <c r="C11" s="5">
        <v>-10450</v>
      </c>
      <c r="D11" s="5">
        <f t="shared" si="1"/>
        <v>1218816.8999999999</v>
      </c>
      <c r="E11" s="5">
        <v>1162750.42</v>
      </c>
      <c r="F11" s="5">
        <v>1162750.42</v>
      </c>
      <c r="G11" s="5">
        <f t="shared" si="2"/>
        <v>56066.479999999981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17327481.59</v>
      </c>
      <c r="C16" s="13">
        <f t="shared" si="3"/>
        <v>1820299.8599999999</v>
      </c>
      <c r="D16" s="13">
        <f t="shared" si="3"/>
        <v>19147781.449999999</v>
      </c>
      <c r="E16" s="13">
        <f t="shared" si="3"/>
        <v>17543323.450000003</v>
      </c>
      <c r="F16" s="13">
        <f t="shared" si="3"/>
        <v>17543323.450000003</v>
      </c>
      <c r="G16" s="13">
        <f t="shared" si="3"/>
        <v>1604457.9999999986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1044743.98</v>
      </c>
      <c r="C18" s="5">
        <v>-26615.8</v>
      </c>
      <c r="D18" s="5">
        <f t="shared" ref="D18:D23" si="5">B18+C18</f>
        <v>1018128.1799999999</v>
      </c>
      <c r="E18" s="5">
        <v>916725.45</v>
      </c>
      <c r="F18" s="5">
        <v>916725.45</v>
      </c>
      <c r="G18" s="5">
        <f t="shared" si="4"/>
        <v>101402.72999999998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1912769.08</v>
      </c>
      <c r="C21" s="5">
        <v>325863.40999999997</v>
      </c>
      <c r="D21" s="5">
        <f t="shared" si="5"/>
        <v>2238632.4900000002</v>
      </c>
      <c r="E21" s="5">
        <v>2097900.29</v>
      </c>
      <c r="F21" s="5">
        <v>2097900.29</v>
      </c>
      <c r="G21" s="5">
        <f t="shared" si="4"/>
        <v>140732.20000000019</v>
      </c>
    </row>
    <row r="22" spans="1:7" x14ac:dyDescent="0.2">
      <c r="A22" s="25" t="s">
        <v>45</v>
      </c>
      <c r="B22" s="5">
        <v>14369968.529999999</v>
      </c>
      <c r="C22" s="5">
        <v>1521052.25</v>
      </c>
      <c r="D22" s="5">
        <f t="shared" si="5"/>
        <v>15891020.779999999</v>
      </c>
      <c r="E22" s="5">
        <v>14528697.710000001</v>
      </c>
      <c r="F22" s="5">
        <v>14528697.710000001</v>
      </c>
      <c r="G22" s="5">
        <f t="shared" si="4"/>
        <v>1362323.0699999984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18556748.489999998</v>
      </c>
      <c r="C42" s="16">
        <f t="shared" si="12"/>
        <v>1809849.8599999999</v>
      </c>
      <c r="D42" s="16">
        <f t="shared" si="12"/>
        <v>20366598.349999998</v>
      </c>
      <c r="E42" s="16">
        <f t="shared" si="12"/>
        <v>18706073.870000005</v>
      </c>
      <c r="F42" s="16">
        <f t="shared" si="12"/>
        <v>18706073.870000005</v>
      </c>
      <c r="G42" s="16">
        <f t="shared" si="12"/>
        <v>1660524.4799999986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2018-07-14T22:21:14Z</cp:lastPrinted>
  <dcterms:created xsi:type="dcterms:W3CDTF">2014-02-10T03:37:14Z</dcterms:created>
  <dcterms:modified xsi:type="dcterms:W3CDTF">2025-01-30T18:59:10Z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