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IERRES CONTABLES 2025\2D0 TRIM 2025\"/>
    </mc:Choice>
  </mc:AlternateContent>
  <xr:revisionPtr revIDLastSave="0" documentId="8_{34709BF7-0FDF-4DD1-8F72-5D115BB517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4" l="1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26" i="4" l="1"/>
  <c r="Q26" i="4"/>
  <c r="I26" i="4" l="1"/>
  <c r="H26" i="4"/>
  <c r="G26" i="4"/>
  <c r="N4" i="4" l="1"/>
  <c r="Q4" i="4"/>
  <c r="P4" i="4"/>
</calcChain>
</file>

<file path=xl/sharedStrings.xml><?xml version="1.0" encoding="utf-8"?>
<sst xmlns="http://schemas.openxmlformats.org/spreadsheetml/2006/main" count="177" uniqueCount="55">
  <si>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</si>
  <si>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</si>
  <si>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</si>
  <si>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</si>
  <si>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</si>
  <si>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</si>
  <si>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</si>
  <si>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</si>
  <si>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</si>
  <si>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</si>
  <si>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</si>
  <si>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</si>
  <si>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</si>
  <si>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</si>
  <si>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</si>
  <si>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</si>
  <si>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</si>
  <si>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</si>
  <si>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</si>
  <si>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</si>
  <si>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</si>
  <si>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</si>
  <si>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E0001</t>
  </si>
  <si>
    <t>AGUA DE CALIDAD PARA TODOS</t>
  </si>
  <si>
    <t>5110</t>
  </si>
  <si>
    <t>BIENES MUEBLES</t>
  </si>
  <si>
    <t>COORDINACION COMERCIAL</t>
  </si>
  <si>
    <t>31120M04A010200</t>
  </si>
  <si>
    <t/>
  </si>
  <si>
    <t>COORDINACION TECNICA</t>
  </si>
  <si>
    <t>31120M04A010300</t>
  </si>
  <si>
    <t>COORDINACION RECURSOS MATERIALES</t>
  </si>
  <si>
    <t>31120M04A010700</t>
  </si>
  <si>
    <t>5150</t>
  </si>
  <si>
    <t>DIRECCION GENERAL</t>
  </si>
  <si>
    <t>31120M04A010000</t>
  </si>
  <si>
    <t>COORDINACION ADMINISTRATIVA</t>
  </si>
  <si>
    <t>31120M04A010100</t>
  </si>
  <si>
    <t>5190</t>
  </si>
  <si>
    <t>COORDINACION SOCIAL DE CULTURA DEL AGUA</t>
  </si>
  <si>
    <t>31120M04A010900</t>
  </si>
  <si>
    <t>5410</t>
  </si>
  <si>
    <t>5420</t>
  </si>
  <si>
    <t>5490</t>
  </si>
  <si>
    <t>5620</t>
  </si>
  <si>
    <t>COORDINACION OPERATIVA</t>
  </si>
  <si>
    <t>31120M04A010600</t>
  </si>
  <si>
    <t>5640</t>
  </si>
  <si>
    <t>5650</t>
  </si>
  <si>
    <t>5670</t>
  </si>
  <si>
    <t>6130</t>
  </si>
  <si>
    <t>OBRA</t>
  </si>
  <si>
    <t>6140</t>
  </si>
  <si>
    <t>6310</t>
  </si>
  <si>
    <t>Comité Municipal de Agua Potable y Alcantarillado de Apaseo el Grande, Gto.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</si>
</sst>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topLeftCell="A23" workbookViewId="0">
      <selection activeCell="A26" sqref="A26:Q26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4" t="s">
        <v>54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2">
        <v>35600</v>
      </c>
      <c r="H4" s="12">
        <v>135600</v>
      </c>
      <c r="I4" s="12">
        <v>31957</v>
      </c>
      <c r="J4" s="5"/>
      <c r="K4" s="5"/>
      <c r="L4" s="5"/>
      <c r="M4" s="8" t="s">
        <v>17</v>
      </c>
      <c r="N4" s="7">
        <f>IF(G4&gt;0,I4/G4,0)</f>
        <v>0.89766853932584267</v>
      </c>
      <c r="O4" s="7">
        <f>IF(H4&gt;0,I4/H4,0)</f>
        <v>0.23567109144542772</v>
      </c>
      <c r="P4" s="6">
        <f>IF(J4=0,0,L4/J4)</f>
        <v>0</v>
      </c>
      <c r="Q4" s="6">
        <f>IF(L4=0,0,L4/K4)</f>
        <v>0</v>
      </c>
    </row>
    <row r="5" spans="1:17" x14ac:dyDescent="0.25">
      <c r="A5" s="10" t="s">
        <v>28</v>
      </c>
      <c r="B5" s="10" t="s">
        <v>23</v>
      </c>
      <c r="C5" s="10" t="s">
        <v>24</v>
      </c>
      <c r="D5" s="10" t="s">
        <v>25</v>
      </c>
      <c r="E5" s="10" t="s">
        <v>30</v>
      </c>
      <c r="F5" s="10" t="s">
        <v>29</v>
      </c>
      <c r="G5" s="12">
        <v>0</v>
      </c>
      <c r="H5" s="12">
        <v>350000</v>
      </c>
      <c r="I5" s="12">
        <v>14583.18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4.1666228571428571E-2</v>
      </c>
      <c r="P5" s="6">
        <f>IF(J5=0,0,L5/J5)</f>
        <v>0</v>
      </c>
      <c r="Q5" s="6">
        <f>IF(L5=0,0,L5/K5)</f>
        <v>0</v>
      </c>
    </row>
    <row r="6" spans="1:17" x14ac:dyDescent="0.25">
      <c r="A6" s="10" t="s">
        <v>28</v>
      </c>
      <c r="B6" s="10" t="s">
        <v>23</v>
      </c>
      <c r="C6" s="10" t="s">
        <v>24</v>
      </c>
      <c r="D6" s="10" t="s">
        <v>25</v>
      </c>
      <c r="E6" s="10" t="s">
        <v>32</v>
      </c>
      <c r="F6" s="10" t="s">
        <v>31</v>
      </c>
      <c r="G6" s="12">
        <v>0</v>
      </c>
      <c r="H6" s="12">
        <v>35000</v>
      </c>
      <c r="I6" s="12">
        <v>16201.35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0.4628957142857143</v>
      </c>
      <c r="P6" s="6">
        <f>IF(J6=0,0,L6/J6)</f>
        <v>0</v>
      </c>
      <c r="Q6" s="6">
        <f>IF(L6=0,0,L6/K6)</f>
        <v>0</v>
      </c>
    </row>
    <row r="7" spans="1:17" x14ac:dyDescent="0.25">
      <c r="A7" s="10" t="s">
        <v>28</v>
      </c>
      <c r="B7" s="10" t="s">
        <v>23</v>
      </c>
      <c r="C7" s="10" t="s">
        <v>33</v>
      </c>
      <c r="D7" s="10" t="s">
        <v>25</v>
      </c>
      <c r="E7" s="10" t="s">
        <v>35</v>
      </c>
      <c r="F7" s="10" t="s">
        <v>34</v>
      </c>
      <c r="G7" s="12">
        <v>40000</v>
      </c>
      <c r="H7" s="12">
        <v>20000</v>
      </c>
      <c r="I7" s="12">
        <v>10033.92</v>
      </c>
      <c r="J7" s="5"/>
      <c r="K7" s="5"/>
      <c r="L7" s="5"/>
      <c r="M7" s="8" t="s">
        <v>17</v>
      </c>
      <c r="N7" s="7">
        <f>IF(G7&gt;0,I7/G7,0)</f>
        <v>0.25084800000000002</v>
      </c>
      <c r="O7" s="7">
        <f>IF(H7&gt;0,I7/H7,0)</f>
        <v>0.50169600000000003</v>
      </c>
      <c r="P7" s="6">
        <f>IF(J7=0,0,L7/J7)</f>
        <v>0</v>
      </c>
      <c r="Q7" s="6">
        <f>IF(L7=0,0,L7/K7)</f>
        <v>0</v>
      </c>
    </row>
    <row r="8" spans="1:17" x14ac:dyDescent="0.25">
      <c r="A8" s="10" t="s">
        <v>28</v>
      </c>
      <c r="B8" s="10" t="s">
        <v>23</v>
      </c>
      <c r="C8" s="10" t="s">
        <v>33</v>
      </c>
      <c r="D8" s="10" t="s">
        <v>25</v>
      </c>
      <c r="E8" s="10" t="s">
        <v>27</v>
      </c>
      <c r="F8" s="10" t="s">
        <v>26</v>
      </c>
      <c r="G8" s="12">
        <v>30000</v>
      </c>
      <c r="H8" s="12">
        <v>1030000</v>
      </c>
      <c r="I8" s="12">
        <v>787696.42</v>
      </c>
      <c r="J8" s="5"/>
      <c r="K8" s="5"/>
      <c r="L8" s="5"/>
      <c r="M8" s="8" t="s">
        <v>17</v>
      </c>
      <c r="N8" s="7">
        <f>IF(G8&gt;0,I8/G8,0)</f>
        <v>26.256547333333334</v>
      </c>
      <c r="O8" s="7">
        <f>IF(H8&gt;0,I8/H8,0)</f>
        <v>0.76475380582524277</v>
      </c>
      <c r="P8" s="6">
        <f>IF(J8=0,0,L8/J8)</f>
        <v>0</v>
      </c>
      <c r="Q8" s="6">
        <f>IF(L8=0,0,L8/K8)</f>
        <v>0</v>
      </c>
    </row>
    <row r="9" spans="1:17" x14ac:dyDescent="0.25">
      <c r="A9" s="10" t="s">
        <v>28</v>
      </c>
      <c r="B9" s="10" t="s">
        <v>23</v>
      </c>
      <c r="C9" s="10" t="s">
        <v>33</v>
      </c>
      <c r="D9" s="10" t="s">
        <v>25</v>
      </c>
      <c r="E9" s="10" t="s">
        <v>37</v>
      </c>
      <c r="F9" s="10" t="s">
        <v>36</v>
      </c>
      <c r="G9" s="12">
        <v>40000</v>
      </c>
      <c r="H9" s="12">
        <v>65200</v>
      </c>
      <c r="I9" s="12">
        <v>31250</v>
      </c>
      <c r="J9" s="5"/>
      <c r="K9" s="5"/>
      <c r="L9" s="5"/>
      <c r="M9" s="8" t="s">
        <v>17</v>
      </c>
      <c r="N9" s="7">
        <f>IF(G9&gt;0,I9/G9,0)</f>
        <v>0.78125</v>
      </c>
      <c r="O9" s="7">
        <f>IF(H9&gt;0,I9/H9,0)</f>
        <v>0.47929447852760737</v>
      </c>
      <c r="P9" s="6">
        <f>IF(J9=0,0,L9/J9)</f>
        <v>0</v>
      </c>
      <c r="Q9" s="6">
        <f>IF(L9=0,0,L9/K9)</f>
        <v>0</v>
      </c>
    </row>
    <row r="10" spans="1:17" x14ac:dyDescent="0.25">
      <c r="A10" s="10" t="s">
        <v>28</v>
      </c>
      <c r="B10" s="10" t="s">
        <v>23</v>
      </c>
      <c r="C10" s="10" t="s">
        <v>33</v>
      </c>
      <c r="D10" s="10" t="s">
        <v>25</v>
      </c>
      <c r="E10" s="10" t="s">
        <v>30</v>
      </c>
      <c r="F10" s="10" t="s">
        <v>29</v>
      </c>
      <c r="G10" s="12">
        <v>0</v>
      </c>
      <c r="H10" s="12">
        <v>350000</v>
      </c>
      <c r="I10" s="12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7" x14ac:dyDescent="0.25">
      <c r="A11" s="10" t="s">
        <v>28</v>
      </c>
      <c r="B11" s="10" t="s">
        <v>23</v>
      </c>
      <c r="C11" s="10" t="s">
        <v>38</v>
      </c>
      <c r="D11" s="10" t="s">
        <v>25</v>
      </c>
      <c r="E11" s="10" t="s">
        <v>27</v>
      </c>
      <c r="F11" s="10" t="s">
        <v>26</v>
      </c>
      <c r="G11" s="12">
        <v>20000</v>
      </c>
      <c r="H11" s="12">
        <v>120000</v>
      </c>
      <c r="I11" s="12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x14ac:dyDescent="0.25">
      <c r="A12" s="10" t="s">
        <v>28</v>
      </c>
      <c r="B12" s="10" t="s">
        <v>23</v>
      </c>
      <c r="C12" s="10" t="s">
        <v>38</v>
      </c>
      <c r="D12" s="10" t="s">
        <v>25</v>
      </c>
      <c r="E12" s="10" t="s">
        <v>37</v>
      </c>
      <c r="F12" s="10" t="s">
        <v>36</v>
      </c>
      <c r="G12" s="12">
        <v>40000</v>
      </c>
      <c r="H12" s="12">
        <v>40000</v>
      </c>
      <c r="I12" s="12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A13" s="10" t="s">
        <v>28</v>
      </c>
      <c r="B13" s="10" t="s">
        <v>23</v>
      </c>
      <c r="C13" s="10" t="s">
        <v>38</v>
      </c>
      <c r="D13" s="10" t="s">
        <v>25</v>
      </c>
      <c r="E13" s="10" t="s">
        <v>40</v>
      </c>
      <c r="F13" s="10" t="s">
        <v>39</v>
      </c>
      <c r="G13" s="12">
        <v>0</v>
      </c>
      <c r="H13" s="12">
        <v>100000</v>
      </c>
      <c r="I13" s="12">
        <v>42300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0.42299999999999999</v>
      </c>
      <c r="P13" s="6">
        <f>IF(J13=0,0,L13/J13)</f>
        <v>0</v>
      </c>
      <c r="Q13" s="6">
        <f>IF(L13=0,0,L13/K13)</f>
        <v>0</v>
      </c>
    </row>
    <row r="14" spans="1:17" x14ac:dyDescent="0.25">
      <c r="A14" s="10" t="s">
        <v>28</v>
      </c>
      <c r="B14" s="10" t="s">
        <v>23</v>
      </c>
      <c r="C14" s="10" t="s">
        <v>41</v>
      </c>
      <c r="D14" s="10" t="s">
        <v>25</v>
      </c>
      <c r="E14" s="10" t="s">
        <v>35</v>
      </c>
      <c r="F14" s="10" t="s">
        <v>34</v>
      </c>
      <c r="G14" s="12">
        <v>0</v>
      </c>
      <c r="H14" s="12">
        <v>2237800</v>
      </c>
      <c r="I14" s="12">
        <v>2115862.08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0.94550991152024311</v>
      </c>
      <c r="P14" s="6">
        <f>IF(J14=0,0,L14/J14)</f>
        <v>0</v>
      </c>
      <c r="Q14" s="6">
        <f>IF(L14=0,0,L14/K14)</f>
        <v>0</v>
      </c>
    </row>
    <row r="15" spans="1:17" x14ac:dyDescent="0.25">
      <c r="A15" s="10" t="s">
        <v>28</v>
      </c>
      <c r="B15" s="10" t="s">
        <v>23</v>
      </c>
      <c r="C15" s="10" t="s">
        <v>42</v>
      </c>
      <c r="D15" s="10" t="s">
        <v>25</v>
      </c>
      <c r="E15" s="10" t="s">
        <v>35</v>
      </c>
      <c r="F15" s="10" t="s">
        <v>34</v>
      </c>
      <c r="G15" s="12">
        <v>0</v>
      </c>
      <c r="H15" s="12">
        <v>220000</v>
      </c>
      <c r="I15" s="12">
        <v>190000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0.86363636363636365</v>
      </c>
      <c r="P15" s="6">
        <f>IF(J15=0,0,L15/J15)</f>
        <v>0</v>
      </c>
      <c r="Q15" s="6">
        <f>IF(L15=0,0,L15/K15)</f>
        <v>0</v>
      </c>
    </row>
    <row r="16" spans="1:17" x14ac:dyDescent="0.25">
      <c r="A16" s="10" t="s">
        <v>28</v>
      </c>
      <c r="B16" s="10" t="s">
        <v>23</v>
      </c>
      <c r="C16" s="10" t="s">
        <v>43</v>
      </c>
      <c r="D16" s="10" t="s">
        <v>25</v>
      </c>
      <c r="E16" s="10" t="s">
        <v>37</v>
      </c>
      <c r="F16" s="10" t="s">
        <v>36</v>
      </c>
      <c r="G16" s="12">
        <v>50000</v>
      </c>
      <c r="H16" s="12">
        <v>50000</v>
      </c>
      <c r="I16" s="12">
        <v>0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0</v>
      </c>
      <c r="P16" s="6">
        <f>IF(J16=0,0,L16/J16)</f>
        <v>0</v>
      </c>
      <c r="Q16" s="6">
        <f>IF(L16=0,0,L16/K16)</f>
        <v>0</v>
      </c>
    </row>
    <row r="17" spans="1:17" x14ac:dyDescent="0.25">
      <c r="A17" s="10" t="s">
        <v>28</v>
      </c>
      <c r="B17" s="10" t="s">
        <v>23</v>
      </c>
      <c r="C17" s="10" t="s">
        <v>43</v>
      </c>
      <c r="D17" s="10" t="s">
        <v>25</v>
      </c>
      <c r="E17" s="10" t="s">
        <v>27</v>
      </c>
      <c r="F17" s="10" t="s">
        <v>26</v>
      </c>
      <c r="G17" s="12">
        <v>30000</v>
      </c>
      <c r="H17" s="12">
        <v>180000</v>
      </c>
      <c r="I17" s="12">
        <v>0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</v>
      </c>
      <c r="P17" s="6">
        <f>IF(J17=0,0,L17/J17)</f>
        <v>0</v>
      </c>
      <c r="Q17" s="6">
        <f>IF(L17=0,0,L17/K17)</f>
        <v>0</v>
      </c>
    </row>
    <row r="18" spans="1:17" x14ac:dyDescent="0.25">
      <c r="A18" s="10" t="s">
        <v>28</v>
      </c>
      <c r="B18" s="10" t="s">
        <v>23</v>
      </c>
      <c r="C18" s="10" t="s">
        <v>44</v>
      </c>
      <c r="D18" s="10" t="s">
        <v>25</v>
      </c>
      <c r="E18" s="10" t="s">
        <v>30</v>
      </c>
      <c r="F18" s="10" t="s">
        <v>29</v>
      </c>
      <c r="G18" s="12">
        <v>216000</v>
      </c>
      <c r="H18" s="12">
        <v>4636268.05</v>
      </c>
      <c r="I18" s="12">
        <v>461960.96000000002</v>
      </c>
      <c r="J18" s="5"/>
      <c r="K18" s="5"/>
      <c r="L18" s="5"/>
      <c r="M18" s="8" t="s">
        <v>17</v>
      </c>
      <c r="N18" s="7">
        <f>IF(G18&gt;0,I18/G18,0)</f>
        <v>2.1387081481481482</v>
      </c>
      <c r="O18" s="7">
        <f>IF(H18&gt;0,I18/H18,0)</f>
        <v>9.9640692690320193E-2</v>
      </c>
      <c r="P18" s="6">
        <f>IF(J18=0,0,L18/J18)</f>
        <v>0</v>
      </c>
      <c r="Q18" s="6">
        <f>IF(L18=0,0,L18/K18)</f>
        <v>0</v>
      </c>
    </row>
    <row r="19" spans="1:17" x14ac:dyDescent="0.25">
      <c r="A19" s="10" t="s">
        <v>28</v>
      </c>
      <c r="B19" s="10" t="s">
        <v>23</v>
      </c>
      <c r="C19" s="10" t="s">
        <v>44</v>
      </c>
      <c r="D19" s="10" t="s">
        <v>25</v>
      </c>
      <c r="E19" s="10" t="s">
        <v>46</v>
      </c>
      <c r="F19" s="10" t="s">
        <v>45</v>
      </c>
      <c r="G19" s="12">
        <v>50000</v>
      </c>
      <c r="H19" s="12">
        <v>50000</v>
      </c>
      <c r="I19" s="12">
        <v>48572.1</v>
      </c>
      <c r="J19" s="5"/>
      <c r="K19" s="5"/>
      <c r="L19" s="5"/>
      <c r="M19" s="8" t="s">
        <v>17</v>
      </c>
      <c r="N19" s="7">
        <f>IF(G19&gt;0,I19/G19,0)</f>
        <v>0.97144199999999992</v>
      </c>
      <c r="O19" s="7">
        <f>IF(H19&gt;0,I19/H19,0)</f>
        <v>0.97144199999999992</v>
      </c>
      <c r="P19" s="6">
        <f>IF(J19=0,0,L19/J19)</f>
        <v>0</v>
      </c>
      <c r="Q19" s="6">
        <f>IF(L19=0,0,L19/K19)</f>
        <v>0</v>
      </c>
    </row>
    <row r="20" spans="1:17" x14ac:dyDescent="0.25">
      <c r="A20" s="10" t="s">
        <v>28</v>
      </c>
      <c r="B20" s="10" t="s">
        <v>23</v>
      </c>
      <c r="C20" s="10" t="s">
        <v>47</v>
      </c>
      <c r="D20" s="10" t="s">
        <v>25</v>
      </c>
      <c r="E20" s="10" t="s">
        <v>32</v>
      </c>
      <c r="F20" s="10" t="s">
        <v>31</v>
      </c>
      <c r="G20" s="12">
        <v>0</v>
      </c>
      <c r="H20" s="12">
        <v>50000</v>
      </c>
      <c r="I20" s="12">
        <v>0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0</v>
      </c>
      <c r="P20" s="6">
        <f>IF(J20=0,0,L20/J20)</f>
        <v>0</v>
      </c>
      <c r="Q20" s="6">
        <f>IF(L20=0,0,L20/K20)</f>
        <v>0</v>
      </c>
    </row>
    <row r="21" spans="1:17" x14ac:dyDescent="0.25">
      <c r="A21" s="10" t="s">
        <v>28</v>
      </c>
      <c r="B21" s="10" t="s">
        <v>23</v>
      </c>
      <c r="C21" s="10" t="s">
        <v>48</v>
      </c>
      <c r="D21" s="10" t="s">
        <v>25</v>
      </c>
      <c r="E21" s="10" t="s">
        <v>37</v>
      </c>
      <c r="F21" s="10" t="s">
        <v>36</v>
      </c>
      <c r="G21" s="12">
        <v>25000</v>
      </c>
      <c r="H21" s="12">
        <v>140000</v>
      </c>
      <c r="I21" s="12">
        <v>0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0</v>
      </c>
      <c r="P21" s="6">
        <f>IF(J21=0,0,L21/J21)</f>
        <v>0</v>
      </c>
      <c r="Q21" s="6">
        <f>IF(L21=0,0,L21/K21)</f>
        <v>0</v>
      </c>
    </row>
    <row r="22" spans="1:17" x14ac:dyDescent="0.25">
      <c r="A22" s="10" t="s">
        <v>28</v>
      </c>
      <c r="B22" s="10" t="s">
        <v>23</v>
      </c>
      <c r="C22" s="10" t="s">
        <v>49</v>
      </c>
      <c r="D22" s="10" t="s">
        <v>25</v>
      </c>
      <c r="E22" s="10" t="s">
        <v>30</v>
      </c>
      <c r="F22" s="10" t="s">
        <v>29</v>
      </c>
      <c r="G22" s="12">
        <v>99600</v>
      </c>
      <c r="H22" s="12">
        <v>99600</v>
      </c>
      <c r="I22" s="12">
        <v>21406</v>
      </c>
      <c r="J22" s="5"/>
      <c r="K22" s="5"/>
      <c r="L22" s="5"/>
      <c r="M22" s="8" t="s">
        <v>17</v>
      </c>
      <c r="N22" s="7">
        <f>IF(G22&gt;0,I22/G22,0)</f>
        <v>0.21491967871485942</v>
      </c>
      <c r="O22" s="7">
        <f>IF(H22&gt;0,I22/H22,0)</f>
        <v>0.21491967871485942</v>
      </c>
      <c r="P22" s="6">
        <f>IF(J22=0,0,L22/J22)</f>
        <v>0</v>
      </c>
      <c r="Q22" s="6">
        <f>IF(L22=0,0,L22/K22)</f>
        <v>0</v>
      </c>
    </row>
    <row r="23" spans="1:17" x14ac:dyDescent="0.25">
      <c r="A23" s="10" t="s">
        <v>28</v>
      </c>
      <c r="B23" s="10" t="s">
        <v>23</v>
      </c>
      <c r="C23" s="10" t="s">
        <v>50</v>
      </c>
      <c r="D23" s="10" t="s">
        <v>51</v>
      </c>
      <c r="E23" s="10" t="s">
        <v>30</v>
      </c>
      <c r="F23" s="10" t="s">
        <v>29</v>
      </c>
      <c r="G23" s="12">
        <v>1000000</v>
      </c>
      <c r="H23" s="12">
        <v>20771422</v>
      </c>
      <c r="I23" s="12">
        <v>6098058.1500000004</v>
      </c>
      <c r="J23" s="5"/>
      <c r="K23" s="5"/>
      <c r="L23" s="5"/>
      <c r="M23" s="8" t="s">
        <v>17</v>
      </c>
      <c r="N23" s="7">
        <f>IF(G23&gt;0,I23/G23,0)</f>
        <v>6.09805815</v>
      </c>
      <c r="O23" s="7">
        <f>IF(H23&gt;0,I23/H23,0)</f>
        <v>0.29357923352575477</v>
      </c>
      <c r="P23" s="6">
        <f>IF(J23=0,0,L23/J23)</f>
        <v>0</v>
      </c>
      <c r="Q23" s="6">
        <f>IF(L23=0,0,L23/K23)</f>
        <v>0</v>
      </c>
    </row>
    <row r="24" spans="1:17" x14ac:dyDescent="0.25">
      <c r="A24" s="10" t="s">
        <v>28</v>
      </c>
      <c r="B24" s="10" t="s">
        <v>23</v>
      </c>
      <c r="C24" s="10" t="s">
        <v>52</v>
      </c>
      <c r="D24" s="10" t="s">
        <v>51</v>
      </c>
      <c r="E24" s="10" t="s">
        <v>30</v>
      </c>
      <c r="F24" s="10" t="s">
        <v>29</v>
      </c>
      <c r="G24" s="12">
        <v>70000</v>
      </c>
      <c r="H24" s="12">
        <v>70000</v>
      </c>
      <c r="I24" s="12">
        <v>0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0</v>
      </c>
      <c r="P24" s="6">
        <f>IF(J24=0,0,L24/J24)</f>
        <v>0</v>
      </c>
      <c r="Q24" s="6">
        <f>IF(L24=0,0,L24/K24)</f>
        <v>0</v>
      </c>
    </row>
    <row r="25" spans="1:17" x14ac:dyDescent="0.25">
      <c r="A25" s="10" t="s">
        <v>28</v>
      </c>
      <c r="B25" s="10" t="s">
        <v>23</v>
      </c>
      <c r="C25" s="10" t="s">
        <v>53</v>
      </c>
      <c r="D25" s="10" t="s">
        <v>51</v>
      </c>
      <c r="E25" s="10" t="s">
        <v>30</v>
      </c>
      <c r="F25" s="10" t="s">
        <v>29</v>
      </c>
      <c r="G25" s="12">
        <v>110000</v>
      </c>
      <c r="H25" s="12">
        <v>2063000</v>
      </c>
      <c r="I25" s="12">
        <v>1262803.78</v>
      </c>
      <c r="J25" s="5"/>
      <c r="K25" s="5"/>
      <c r="L25" s="5"/>
      <c r="M25" s="8" t="s">
        <v>17</v>
      </c>
      <c r="N25" s="7">
        <f>IF(G25&gt;0,I25/G25,0)</f>
        <v>11.480034363636364</v>
      </c>
      <c r="O25" s="7">
        <f>IF(H25&gt;0,I25/H25,0)</f>
        <v>0.6121201066408144</v>
      </c>
      <c r="P25" s="6">
        <f>IF(J25=0,0,L25/J25)</f>
        <v>0</v>
      </c>
      <c r="Q25" s="6">
        <f>IF(L25=0,0,L25/K25)</f>
        <v>0</v>
      </c>
    </row>
    <row r="26" spans="1:17" x14ac:dyDescent="0.25">
      <c r="G26" s="13">
        <f>SUM(G4:G25)</f>
        <v>1856200</v>
      </c>
      <c r="H26" s="13">
        <f>SUM(H4:H25)</f>
        <v>32813890.050000001</v>
      </c>
      <c r="I26" s="13">
        <f>SUM(I4:I25)</f>
        <v>11132684.939999999</v>
      </c>
      <c r="P26" s="11">
        <f t="shared" ref="P26" si="0">IF(J26=0,0,L26/J26)</f>
        <v>0</v>
      </c>
      <c r="Q26" s="11">
        <f t="shared" ref="Q26" si="1">IF(L26=0,0,L26/K26)</f>
        <v>0</v>
      </c>
    </row>
    <row r="27" spans="1:17" x14ac:dyDescent="0.25">
      <c r="A27" t="s">
        <v>21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CP. Miguel Ramirez MedinA</cp:lastModifiedBy>
  <dcterms:created xsi:type="dcterms:W3CDTF">2023-06-21T19:35:53Z</dcterms:created>
  <dcterms:modified xsi:type="dcterms:W3CDTF">2025-08-13T18:07:59Z</dcterms:modified>
</cp:coreProperties>
</file>