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4C31B1A8-2CBF-4417-BCCC-F454FD839D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G34" i="4" l="1"/>
  <c r="D34" i="4"/>
  <c r="G33" i="4"/>
  <c r="D33" i="4"/>
  <c r="D35" i="4"/>
  <c r="G35" i="4"/>
  <c r="G11" i="4"/>
  <c r="D11" i="4"/>
  <c r="G10" i="4"/>
  <c r="D10" i="4"/>
  <c r="G9" i="4"/>
  <c r="D9" i="4"/>
  <c r="E16" i="4" l="1"/>
  <c r="D16" i="4"/>
  <c r="G38" i="4" l="1"/>
  <c r="G37" i="4" s="1"/>
  <c r="D38" i="4"/>
  <c r="D37" i="4" s="1"/>
  <c r="F37" i="4"/>
  <c r="E37" i="4"/>
  <c r="C37" i="4"/>
  <c r="B37" i="4"/>
  <c r="G32" i="4"/>
  <c r="D32" i="4"/>
  <c r="F31" i="4"/>
  <c r="E31" i="4"/>
  <c r="C31" i="4"/>
  <c r="B31" i="4"/>
  <c r="B40" i="4" s="1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D21" i="4" s="1"/>
  <c r="G21" i="4"/>
  <c r="F21" i="4"/>
  <c r="E21" i="4"/>
  <c r="C21" i="4"/>
  <c r="B21" i="4"/>
  <c r="F16" i="4"/>
  <c r="C16" i="4"/>
  <c r="B16" i="4"/>
  <c r="G14" i="4"/>
  <c r="D14" i="4"/>
  <c r="G13" i="4"/>
  <c r="D13" i="4"/>
  <c r="G12" i="4"/>
  <c r="D12" i="4"/>
  <c r="G8" i="4"/>
  <c r="D8" i="4"/>
  <c r="G7" i="4"/>
  <c r="G16" i="4" s="1"/>
  <c r="G17" i="4" s="1"/>
  <c r="D7" i="4"/>
  <c r="G6" i="4"/>
  <c r="D6" i="4"/>
  <c r="G5" i="4"/>
  <c r="D5" i="4"/>
  <c r="F40" i="4" l="1"/>
  <c r="E40" i="4"/>
  <c r="C40" i="4"/>
  <c r="D31" i="4"/>
  <c r="D40" i="4" s="1"/>
  <c r="G31" i="4"/>
  <c r="G40" i="4" s="1"/>
  <c r="G41" i="4" s="1"/>
</calcChain>
</file>

<file path=xl/sharedStrings.xml><?xml version="1.0" encoding="utf-8"?>
<sst xmlns="http://schemas.openxmlformats.org/spreadsheetml/2006/main" count="67" uniqueCount="44">
  <si>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</si>
  <si>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</si>
  <si>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</si>
  <si>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</si>
  <si>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</si>
  <si>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</si>
  <si>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</si>
  <si>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</si>
  <si>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</si>
  <si>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</si>
  <si>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</si>
  <si>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</si>
  <si>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</si>
  <si>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</si>
  <si>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</si>
  <si>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</si>
  <si>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</si>
  <si>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</si>
  <si>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</si>
  <si>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</si>
  <si>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</si>
  <si>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</si>
  <si>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</si>
  <si>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</si>
  <si>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</si>
  <si>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</si>
  <si>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</si>
  <si>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</si>
  <si>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</si>
  <si>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</si>
  <si>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</si>
  <si>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</si>
  <si>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</si>
  <si>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</si>
  <si>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</si>
  <si>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</si>
  <si>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</si>
  <si>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</si>
  <si>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DIRECTOR GENERAL</t>
  </si>
  <si>
    <t>CONTADORA GENERAL</t>
  </si>
  <si>
    <t>C.P. BLANCA BIBIANA VILLEGAS LUNA</t>
  </si>
  <si>
    <t>“Bajo protesta de decir verdad declaramos que los Estados Financieros y sus notas, son razonablemente correctos y son responsabilidad del emisor”</t>
  </si>
  <si>
    <t xml:space="preserve">AXEL PEDRO OLVERA VALDES </t>
  </si>
  <si>
    <t>Comité Municipal de Agua Potable y Alcantarillado de Apaseo el Grande, Gto.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</si>
</sst>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167" fontId="3" fillId="0" borderId="0"/>
    <xf numFmtId="166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0" fontId="1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6" xfId="8" applyFont="1" applyFill="1" applyBorder="1" applyAlignment="1">
      <alignment horizontal="center" vertical="center" wrapText="1"/>
    </xf>
    <xf numFmtId="0" fontId="10" fillId="2" borderId="3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6" xfId="8" quotePrefix="1" applyFont="1" applyFill="1" applyBorder="1" applyAlignment="1">
      <alignment horizontal="center" vertical="center" wrapText="1"/>
    </xf>
    <xf numFmtId="0" fontId="10" fillId="2" borderId="3" xfId="8" quotePrefix="1" applyFont="1" applyFill="1" applyBorder="1" applyAlignment="1">
      <alignment horizontal="center" vertical="center" wrapText="1"/>
    </xf>
    <xf numFmtId="0" fontId="10" fillId="0" borderId="5" xfId="8" applyFont="1" applyBorder="1" applyAlignment="1" applyProtection="1">
      <alignment horizontal="left" vertical="top" indent="3"/>
      <protection locked="0"/>
    </xf>
    <xf numFmtId="4" fontId="5" fillId="0" borderId="9" xfId="8" applyNumberFormat="1" applyFont="1" applyBorder="1" applyAlignment="1" applyProtection="1">
      <alignment vertical="top"/>
      <protection locked="0"/>
    </xf>
    <xf numFmtId="0" fontId="9" fillId="0" borderId="0" xfId="8" applyFont="1" applyAlignment="1">
      <alignment horizontal="left" vertical="top" wrapText="1"/>
    </xf>
    <xf numFmtId="0" fontId="10" fillId="0" borderId="5" xfId="8" applyFont="1" applyBorder="1" applyAlignment="1">
      <alignment horizontal="center" vertical="top" wrapText="1"/>
    </xf>
    <xf numFmtId="4" fontId="9" fillId="0" borderId="10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9" fillId="0" borderId="7" xfId="8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10" fillId="0" borderId="4" xfId="8" applyNumberFormat="1" applyFont="1" applyBorder="1" applyAlignment="1" applyProtection="1">
      <alignment vertical="top"/>
      <protection locked="0"/>
    </xf>
    <xf numFmtId="4" fontId="10" fillId="0" borderId="6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10" fillId="0" borderId="2" xfId="8" applyFont="1" applyBorder="1" applyAlignment="1">
      <alignment horizontal="left" vertical="top"/>
    </xf>
    <xf numFmtId="0" fontId="10" fillId="0" borderId="2" xfId="8" applyFont="1" applyBorder="1" applyAlignment="1">
      <alignment vertical="top"/>
    </xf>
    <xf numFmtId="0" fontId="10" fillId="2" borderId="8" xfId="8" applyFont="1" applyFill="1" applyBorder="1" applyAlignment="1">
      <alignment horizontal="center" vertical="center" wrapText="1"/>
    </xf>
    <xf numFmtId="0" fontId="10" fillId="2" borderId="9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/>
    </xf>
    <xf numFmtId="0" fontId="10" fillId="2" borderId="10" xfId="8" applyFont="1" applyFill="1" applyBorder="1" applyAlignment="1">
      <alignment horizontal="center" vertical="center"/>
    </xf>
    <xf numFmtId="0" fontId="10" fillId="2" borderId="9" xfId="8" applyFont="1" applyFill="1" applyBorder="1" applyAlignment="1">
      <alignment horizontal="center" vertical="center"/>
    </xf>
    <xf numFmtId="0" fontId="5" fillId="0" borderId="0" xfId="8" applyFont="1" applyAlignment="1" applyProtection="1">
      <alignment horizontal="left" vertical="top" wrapText="1" indent="1"/>
      <protection locked="0"/>
    </xf>
    <xf numFmtId="0" fontId="9" fillId="0" borderId="0" xfId="8" applyFont="1" applyAlignment="1" applyProtection="1">
      <alignment horizontal="left" vertical="top" wrapText="1" indent="1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9" fillId="0" borderId="0" xfId="8" applyFont="1" applyAlignment="1">
      <alignment horizontal="left" vertical="top" wrapText="1" indent="1"/>
    </xf>
    <xf numFmtId="0" fontId="10" fillId="0" borderId="2" xfId="8" applyFont="1" applyBorder="1" applyAlignment="1">
      <alignment horizontal="left" vertical="top" wrapText="1"/>
    </xf>
    <xf numFmtId="4" fontId="5" fillId="0" borderId="8" xfId="8" applyNumberFormat="1" applyFont="1" applyBorder="1" applyAlignment="1" applyProtection="1">
      <alignment vertical="top"/>
      <protection locked="0"/>
    </xf>
    <xf numFmtId="4" fontId="5" fillId="0" borderId="10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0" fontId="9" fillId="0" borderId="0" xfId="9" applyFont="1" applyProtection="1">
      <protection locked="0"/>
    </xf>
    <xf numFmtId="43" fontId="15" fillId="0" borderId="0" xfId="19" applyNumberFormat="1" applyFont="1"/>
    <xf numFmtId="0" fontId="15" fillId="0" borderId="0" xfId="19" applyFont="1"/>
    <xf numFmtId="0" fontId="0" fillId="0" borderId="0" xfId="0" applyProtection="1">
      <protection locked="0"/>
    </xf>
    <xf numFmtId="0" fontId="10" fillId="2" borderId="4" xfId="8" applyFont="1" applyFill="1" applyBorder="1" applyAlignment="1" applyProtection="1">
      <alignment horizontal="center" vertical="center" wrapText="1"/>
      <protection locked="0"/>
    </xf>
    <xf numFmtId="0" fontId="10" fillId="2" borderId="5" xfId="8" applyFont="1" applyFill="1" applyBorder="1" applyAlignment="1" applyProtection="1">
      <alignment horizontal="center" vertical="center" wrapText="1"/>
      <protection locked="0"/>
    </xf>
    <xf numFmtId="0" fontId="10" fillId="2" borderId="6" xfId="8" applyFont="1" applyFill="1" applyBorder="1" applyAlignment="1" applyProtection="1">
      <alignment horizontal="center" vertical="center" wrapText="1"/>
      <protection locked="0"/>
    </xf>
    <xf numFmtId="0" fontId="10" fillId="2" borderId="8" xfId="8" applyFont="1" applyFill="1" applyBorder="1" applyAlignment="1">
      <alignment horizontal="center" vertical="center" wrapText="1"/>
    </xf>
    <xf numFmtId="0" fontId="10" fillId="2" borderId="9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 applyProtection="1">
      <alignment horizontal="center" vertical="center"/>
      <protection locked="0"/>
    </xf>
    <xf numFmtId="0" fontId="10" fillId="2" borderId="5" xfId="8" applyFont="1" applyFill="1" applyBorder="1" applyAlignment="1" applyProtection="1">
      <alignment horizontal="center" vertical="center"/>
      <protection locked="0"/>
    </xf>
    <xf numFmtId="0" fontId="10" fillId="2" borderId="6" xfId="8" applyFont="1" applyFill="1" applyBorder="1" applyAlignment="1" applyProtection="1">
      <alignment horizontal="center" vertical="center"/>
      <protection locked="0"/>
    </xf>
  </cellXfs>
  <cellStyles count="42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9" xr:uid="{4D5B4860-3E11-4077-BC9E-AF0298E5FAD9}"/>
    <cellStyle name="Millares 2 2 3" xfId="21" xr:uid="{AE39033C-4FF8-4B08-A48B-1B64B95C2E22}"/>
    <cellStyle name="Millares 2 3" xfId="5" xr:uid="{00000000-0005-0000-0000-000004000000}"/>
    <cellStyle name="Millares 2 3 2" xfId="30" xr:uid="{316A1BB0-B51E-4E01-8993-B88D7884E742}"/>
    <cellStyle name="Millares 2 3 3" xfId="22" xr:uid="{1DE8896C-EDFE-4680-9D9B-43BE476BFE9A}"/>
    <cellStyle name="Millares 2 4" xfId="36" xr:uid="{16355BF4-E087-445D-B94C-D7FE40808375}"/>
    <cellStyle name="Millares 2 5" xfId="28" xr:uid="{3078C770-DC45-41EC-815D-2C9E051079BB}"/>
    <cellStyle name="Millares 2 6" xfId="20" xr:uid="{62C7D1F9-24F7-4CF4-B9F7-DF9E3972E09F}"/>
    <cellStyle name="Millares 3" xfId="6" xr:uid="{00000000-0005-0000-0000-000005000000}"/>
    <cellStyle name="Millares 3 2" xfId="37" xr:uid="{57B16359-EE61-4CF8-82AA-9950A1DA815F}"/>
    <cellStyle name="Millares 3 3" xfId="31" xr:uid="{05ABB585-513B-4C2B-8645-19477AD7DBFA}"/>
    <cellStyle name="Millares 3 4" xfId="23" xr:uid="{7050A32F-DD1C-40D0-8CEA-7660213A3F27}"/>
    <cellStyle name="Moneda 2" xfId="7" xr:uid="{00000000-0005-0000-0000-000006000000}"/>
    <cellStyle name="Moneda 2 2" xfId="32" xr:uid="{CC699425-CE9D-4E84-B66B-C58008DAB708}"/>
    <cellStyle name="Moneda 2 3" xfId="24" xr:uid="{79D30331-7F68-40F9-B42B-49C0FCF9035F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9" xr:uid="{90482599-FBC7-4E06-8603-487D68E09DEE}"/>
    <cellStyle name="Normal 2 4" xfId="18" xr:uid="{00000000-0005-0000-0000-00000A000000}"/>
    <cellStyle name="Normal 2 4 2" xfId="41" xr:uid="{1B369CD7-9649-495E-A3E5-561E694C3E8D}"/>
    <cellStyle name="Normal 2 5" xfId="38" xr:uid="{082C1C0A-EBB8-4C50-9B83-05AB1AEB5F5F}"/>
    <cellStyle name="Normal 2 6" xfId="33" xr:uid="{0E6C0312-5225-4C23-B529-8A525203298E}"/>
    <cellStyle name="Normal 2 7" xfId="25" xr:uid="{0789C00A-DA31-4260-8353-D94005A2A327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Normal 6 2 2" xfId="40" xr:uid="{00E3BB70-45B0-4FBB-A71D-25B25FD36667}"/>
    <cellStyle name="Normal 6 2 3" xfId="35" xr:uid="{ACAC55F4-0F5B-421C-B752-7D33478B1881}"/>
    <cellStyle name="Normal 6 2 4" xfId="27" xr:uid="{FB02F182-2FE5-4AC9-B688-3391C2CA78EC}"/>
    <cellStyle name="Normal 6 3" xfId="39" xr:uid="{3140A0E4-4931-4E28-ADF9-BC49F0F6C875}"/>
    <cellStyle name="Normal 6 4" xfId="34" xr:uid="{AD7A525A-CF52-4675-8949-14B829EB1FD8}"/>
    <cellStyle name="Normal 6 5" xfId="26" xr:uid="{B0541BCE-AF88-4EB0-95C8-FD3FA8883136}"/>
    <cellStyle name="Porcentual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showGridLines="0" tabSelected="1" zoomScaleNormal="100" workbookViewId="0">
      <selection activeCell="A50" sqref="A1:G5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43</v>
      </c>
      <c r="B1" s="46"/>
      <c r="C1" s="46"/>
      <c r="D1" s="46"/>
      <c r="E1" s="46"/>
      <c r="F1" s="46"/>
      <c r="G1" s="47"/>
    </row>
    <row r="2" spans="1:7" s="3" customFormat="1" x14ac:dyDescent="0.2">
      <c r="A2" s="27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0" t="s">
        <v>14</v>
      </c>
      <c r="B5" s="35">
        <v>0</v>
      </c>
      <c r="C5" s="35">
        <v>0</v>
      </c>
      <c r="D5" s="35">
        <f>B5+C5</f>
        <v>0</v>
      </c>
      <c r="E5" s="35">
        <v>0</v>
      </c>
      <c r="F5" s="35">
        <v>0</v>
      </c>
      <c r="G5" s="35">
        <f>F5-B5</f>
        <v>0</v>
      </c>
    </row>
    <row r="6" spans="1:7" x14ac:dyDescent="0.2">
      <c r="A6" s="31" t="s">
        <v>15</v>
      </c>
      <c r="B6" s="36">
        <v>0</v>
      </c>
      <c r="C6" s="36">
        <v>0</v>
      </c>
      <c r="D6" s="36">
        <f t="shared" ref="D6:D14" si="0">B6+C6</f>
        <v>0</v>
      </c>
      <c r="E6" s="36">
        <v>0</v>
      </c>
      <c r="F6" s="36">
        <v>0</v>
      </c>
      <c r="G6" s="36">
        <f t="shared" ref="G6:G14" si="1">F6-B6</f>
        <v>0</v>
      </c>
    </row>
    <row r="7" spans="1:7" x14ac:dyDescent="0.2">
      <c r="A7" s="30" t="s">
        <v>16</v>
      </c>
      <c r="B7" s="36">
        <v>0</v>
      </c>
      <c r="C7" s="36">
        <v>0</v>
      </c>
      <c r="D7" s="36">
        <f t="shared" si="0"/>
        <v>0</v>
      </c>
      <c r="E7" s="36">
        <v>0</v>
      </c>
      <c r="F7" s="36">
        <v>0</v>
      </c>
      <c r="G7" s="36">
        <f t="shared" si="1"/>
        <v>0</v>
      </c>
    </row>
    <row r="8" spans="1:7" x14ac:dyDescent="0.2">
      <c r="A8" s="30" t="s">
        <v>17</v>
      </c>
      <c r="B8" s="36">
        <v>0</v>
      </c>
      <c r="C8" s="36">
        <v>0</v>
      </c>
      <c r="D8" s="36">
        <f t="shared" si="0"/>
        <v>0</v>
      </c>
      <c r="E8" s="36">
        <v>0</v>
      </c>
      <c r="F8" s="36">
        <v>0</v>
      </c>
      <c r="G8" s="36">
        <f t="shared" si="1"/>
        <v>0</v>
      </c>
    </row>
    <row r="9" spans="1:7" x14ac:dyDescent="0.2">
      <c r="A9" s="30" t="s">
        <v>18</v>
      </c>
      <c r="B9" s="36">
        <v>376729.89</v>
      </c>
      <c r="C9" s="36">
        <v>2800000</v>
      </c>
      <c r="D9" s="36">
        <f t="shared" si="0"/>
        <v>3176729.89</v>
      </c>
      <c r="E9" s="36">
        <v>4195315.91</v>
      </c>
      <c r="F9" s="36">
        <v>4195315.91</v>
      </c>
      <c r="G9" s="36">
        <f t="shared" si="1"/>
        <v>3818586.02</v>
      </c>
    </row>
    <row r="10" spans="1:7" x14ac:dyDescent="0.2">
      <c r="A10" s="31" t="s">
        <v>19</v>
      </c>
      <c r="B10" s="36">
        <v>0</v>
      </c>
      <c r="C10" s="36">
        <v>0</v>
      </c>
      <c r="D10" s="36">
        <f t="shared" si="0"/>
        <v>0</v>
      </c>
      <c r="E10" s="36">
        <v>0</v>
      </c>
      <c r="F10" s="36">
        <v>0</v>
      </c>
      <c r="G10" s="36">
        <f t="shared" si="1"/>
        <v>0</v>
      </c>
    </row>
    <row r="11" spans="1:7" x14ac:dyDescent="0.2">
      <c r="A11" s="30" t="s">
        <v>20</v>
      </c>
      <c r="B11" s="36">
        <v>47223965.049999997</v>
      </c>
      <c r="C11" s="36">
        <v>6627113.04</v>
      </c>
      <c r="D11" s="36">
        <f t="shared" si="0"/>
        <v>53851078.089999996</v>
      </c>
      <c r="E11" s="36">
        <v>65737519.420000002</v>
      </c>
      <c r="F11" s="36">
        <v>65737519.420000002</v>
      </c>
      <c r="G11" s="36">
        <f t="shared" si="1"/>
        <v>18513554.370000005</v>
      </c>
    </row>
    <row r="12" spans="1:7" ht="22.5" x14ac:dyDescent="0.2">
      <c r="A12" s="30" t="s">
        <v>21</v>
      </c>
      <c r="B12" s="36">
        <v>0</v>
      </c>
      <c r="C12" s="36">
        <v>0</v>
      </c>
      <c r="D12" s="36">
        <f t="shared" si="0"/>
        <v>0</v>
      </c>
      <c r="E12" s="36">
        <v>0</v>
      </c>
      <c r="F12" s="36">
        <v>0</v>
      </c>
      <c r="G12" s="36">
        <f t="shared" si="1"/>
        <v>0</v>
      </c>
    </row>
    <row r="13" spans="1:7" ht="22.5" x14ac:dyDescent="0.2">
      <c r="A13" s="30" t="s">
        <v>22</v>
      </c>
      <c r="B13" s="36">
        <v>0</v>
      </c>
      <c r="C13" s="36">
        <v>0</v>
      </c>
      <c r="D13" s="36">
        <f t="shared" si="0"/>
        <v>0</v>
      </c>
      <c r="E13" s="36">
        <v>0</v>
      </c>
      <c r="F13" s="36">
        <v>0</v>
      </c>
      <c r="G13" s="36">
        <f t="shared" si="1"/>
        <v>0</v>
      </c>
    </row>
    <row r="14" spans="1:7" x14ac:dyDescent="0.2">
      <c r="A14" s="30" t="s">
        <v>23</v>
      </c>
      <c r="B14" s="36">
        <v>0</v>
      </c>
      <c r="C14" s="36">
        <v>0</v>
      </c>
      <c r="D14" s="36">
        <f t="shared" si="0"/>
        <v>0</v>
      </c>
      <c r="E14" s="36">
        <v>0</v>
      </c>
      <c r="F14" s="36">
        <v>0</v>
      </c>
      <c r="G14" s="36">
        <f t="shared" si="1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7">
        <f>SUM(B5:B14)</f>
        <v>47600694.939999998</v>
      </c>
      <c r="C16" s="37">
        <f t="shared" ref="C16:G16" si="2">SUM(C5:C14)</f>
        <v>9427113.0399999991</v>
      </c>
      <c r="D16" s="37">
        <f t="shared" ref="D16" si="3">SUM(D5:D14)</f>
        <v>57027807.979999997</v>
      </c>
      <c r="E16" s="37">
        <f>SUM(E5:E14)</f>
        <v>69932835.329999998</v>
      </c>
      <c r="F16" s="38">
        <f t="shared" si="2"/>
        <v>69932835.329999998</v>
      </c>
      <c r="G16" s="39">
        <f t="shared" si="2"/>
        <v>22332140.390000004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 s="39">
        <f>IF(G16&gt;0,G16,0)</f>
        <v>22332140.390000004</v>
      </c>
    </row>
    <row r="18" spans="1:7" ht="10.5" customHeight="1" x14ac:dyDescent="0.2">
      <c r="A18" s="25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40">
        <f t="shared" ref="B21:G21" si="4">SUM(B22+B23+B24+B25+B26+B27+B28+B29)</f>
        <v>0</v>
      </c>
      <c r="C21" s="40">
        <f t="shared" si="4"/>
        <v>0</v>
      </c>
      <c r="D21" s="40">
        <f t="shared" si="4"/>
        <v>0</v>
      </c>
      <c r="E21" s="40">
        <f t="shared" si="4"/>
        <v>0</v>
      </c>
      <c r="F21" s="40">
        <f t="shared" si="4"/>
        <v>0</v>
      </c>
      <c r="G21" s="40">
        <f t="shared" si="4"/>
        <v>0</v>
      </c>
    </row>
    <row r="22" spans="1:7" x14ac:dyDescent="0.2">
      <c r="A22" s="33" t="s">
        <v>14</v>
      </c>
      <c r="B22" s="13">
        <v>0</v>
      </c>
      <c r="C22" s="13">
        <v>0</v>
      </c>
      <c r="D22" s="13">
        <f t="shared" ref="D22:D29" si="5">B22+C22</f>
        <v>0</v>
      </c>
      <c r="E22" s="13">
        <v>0</v>
      </c>
      <c r="F22" s="13">
        <v>0</v>
      </c>
      <c r="G22" s="13">
        <f t="shared" ref="G22:G29" si="6">F22-B22</f>
        <v>0</v>
      </c>
    </row>
    <row r="23" spans="1:7" x14ac:dyDescent="0.2">
      <c r="A23" s="33" t="s">
        <v>15</v>
      </c>
      <c r="B23" s="13">
        <v>0</v>
      </c>
      <c r="C23" s="13">
        <v>0</v>
      </c>
      <c r="D23" s="13">
        <f t="shared" si="5"/>
        <v>0</v>
      </c>
      <c r="E23" s="13">
        <v>0</v>
      </c>
      <c r="F23" s="13">
        <v>0</v>
      </c>
      <c r="G23" s="13">
        <f t="shared" si="6"/>
        <v>0</v>
      </c>
    </row>
    <row r="24" spans="1:7" x14ac:dyDescent="0.2">
      <c r="A24" s="33" t="s">
        <v>16</v>
      </c>
      <c r="B24" s="13">
        <v>0</v>
      </c>
      <c r="C24" s="13">
        <v>0</v>
      </c>
      <c r="D24" s="13">
        <f t="shared" si="5"/>
        <v>0</v>
      </c>
      <c r="E24" s="13">
        <v>0</v>
      </c>
      <c r="F24" s="13">
        <v>0</v>
      </c>
      <c r="G24" s="13">
        <f t="shared" si="6"/>
        <v>0</v>
      </c>
    </row>
    <row r="25" spans="1:7" x14ac:dyDescent="0.2">
      <c r="A25" s="33" t="s">
        <v>17</v>
      </c>
      <c r="B25" s="13">
        <v>0</v>
      </c>
      <c r="C25" s="13">
        <v>0</v>
      </c>
      <c r="D25" s="13">
        <f t="shared" si="5"/>
        <v>0</v>
      </c>
      <c r="E25" s="13">
        <v>0</v>
      </c>
      <c r="F25" s="13">
        <v>0</v>
      </c>
      <c r="G25" s="13">
        <f t="shared" si="6"/>
        <v>0</v>
      </c>
    </row>
    <row r="26" spans="1:7" x14ac:dyDescent="0.2">
      <c r="A26" s="33" t="s">
        <v>28</v>
      </c>
      <c r="B26" s="13">
        <v>0</v>
      </c>
      <c r="C26" s="13">
        <v>0</v>
      </c>
      <c r="D26" s="13">
        <f t="shared" si="5"/>
        <v>0</v>
      </c>
      <c r="E26" s="13">
        <v>0</v>
      </c>
      <c r="F26" s="13">
        <v>0</v>
      </c>
      <c r="G26" s="13">
        <f t="shared" si="6"/>
        <v>0</v>
      </c>
    </row>
    <row r="27" spans="1:7" x14ac:dyDescent="0.2">
      <c r="A27" s="33" t="s">
        <v>29</v>
      </c>
      <c r="B27" s="13">
        <v>0</v>
      </c>
      <c r="C27" s="13">
        <v>0</v>
      </c>
      <c r="D27" s="13">
        <f t="shared" si="5"/>
        <v>0</v>
      </c>
      <c r="E27" s="13">
        <v>0</v>
      </c>
      <c r="F27" s="13">
        <v>0</v>
      </c>
      <c r="G27" s="13">
        <f t="shared" si="6"/>
        <v>0</v>
      </c>
    </row>
    <row r="28" spans="1:7" ht="22.5" x14ac:dyDescent="0.2">
      <c r="A28" s="33" t="s">
        <v>30</v>
      </c>
      <c r="B28" s="13">
        <v>0</v>
      </c>
      <c r="C28" s="13">
        <v>0</v>
      </c>
      <c r="D28" s="13">
        <f t="shared" si="5"/>
        <v>0</v>
      </c>
      <c r="E28" s="13">
        <v>0</v>
      </c>
      <c r="F28" s="13">
        <v>0</v>
      </c>
      <c r="G28" s="13">
        <f t="shared" si="6"/>
        <v>0</v>
      </c>
    </row>
    <row r="29" spans="1:7" ht="22.5" x14ac:dyDescent="0.2">
      <c r="A29" s="33" t="s">
        <v>22</v>
      </c>
      <c r="B29" s="13">
        <v>0</v>
      </c>
      <c r="C29" s="13">
        <v>0</v>
      </c>
      <c r="D29" s="13">
        <f t="shared" si="5"/>
        <v>0</v>
      </c>
      <c r="E29" s="13">
        <v>0</v>
      </c>
      <c r="F29" s="13">
        <v>0</v>
      </c>
      <c r="G29" s="13">
        <f t="shared" si="6"/>
        <v>0</v>
      </c>
    </row>
    <row r="30" spans="1:7" x14ac:dyDescent="0.2">
      <c r="A30" s="33"/>
      <c r="B30" s="13"/>
      <c r="C30" s="13"/>
      <c r="D30" s="13"/>
      <c r="E30" s="13"/>
      <c r="F30" s="13"/>
      <c r="G30" s="13"/>
    </row>
    <row r="31" spans="1:7" ht="33.75" x14ac:dyDescent="0.2">
      <c r="A31" s="34" t="s">
        <v>37</v>
      </c>
      <c r="B31" s="14">
        <f t="shared" ref="B31:G31" si="7">SUM(B32:B35)</f>
        <v>47600694.939999998</v>
      </c>
      <c r="C31" s="14">
        <f t="shared" si="7"/>
        <v>9427113.0399999991</v>
      </c>
      <c r="D31" s="14">
        <f t="shared" si="7"/>
        <v>57027807.979999997</v>
      </c>
      <c r="E31" s="14">
        <f t="shared" si="7"/>
        <v>69932835.329999998</v>
      </c>
      <c r="F31" s="14">
        <f t="shared" si="7"/>
        <v>69932835.329999998</v>
      </c>
      <c r="G31" s="14">
        <f t="shared" si="7"/>
        <v>22332140.390000004</v>
      </c>
    </row>
    <row r="32" spans="1:7" x14ac:dyDescent="0.2">
      <c r="A32" s="33" t="s">
        <v>15</v>
      </c>
      <c r="B32" s="13">
        <v>0</v>
      </c>
      <c r="C32" s="13">
        <v>0</v>
      </c>
      <c r="D32" s="13">
        <f>B32+C32</f>
        <v>0</v>
      </c>
      <c r="E32" s="13">
        <v>0</v>
      </c>
      <c r="F32" s="13">
        <v>0</v>
      </c>
      <c r="G32" s="13">
        <f>F32-B32</f>
        <v>0</v>
      </c>
    </row>
    <row r="33" spans="1:7" x14ac:dyDescent="0.2">
      <c r="A33" s="33" t="s">
        <v>31</v>
      </c>
      <c r="B33" s="13">
        <v>376729.89</v>
      </c>
      <c r="C33" s="13">
        <v>2800000</v>
      </c>
      <c r="D33" s="13">
        <f>B33+C33</f>
        <v>3176729.89</v>
      </c>
      <c r="E33" s="36">
        <v>4195315.91</v>
      </c>
      <c r="F33" s="36">
        <v>4195315.91</v>
      </c>
      <c r="G33" s="13">
        <f t="shared" ref="G33:G34" si="8">F33-B33</f>
        <v>3818586.02</v>
      </c>
    </row>
    <row r="34" spans="1:7" ht="22.5" x14ac:dyDescent="0.2">
      <c r="A34" s="33" t="s">
        <v>32</v>
      </c>
      <c r="B34" s="13">
        <v>47223965.049999997</v>
      </c>
      <c r="C34" s="13">
        <v>6627113.04</v>
      </c>
      <c r="D34" s="13">
        <f>B34+C34</f>
        <v>53851078.089999996</v>
      </c>
      <c r="E34" s="36">
        <v>65737519.420000002</v>
      </c>
      <c r="F34" s="36">
        <v>65737519.420000002</v>
      </c>
      <c r="G34" s="13">
        <f t="shared" si="8"/>
        <v>18513554.370000005</v>
      </c>
    </row>
    <row r="35" spans="1:7" ht="22.5" x14ac:dyDescent="0.2">
      <c r="A35" s="33" t="s">
        <v>22</v>
      </c>
      <c r="B35" s="13">
        <v>0</v>
      </c>
      <c r="C35" s="13">
        <v>0</v>
      </c>
      <c r="D35" s="13">
        <f>B35+C35</f>
        <v>0</v>
      </c>
      <c r="E35" s="13">
        <v>0</v>
      </c>
      <c r="F35" s="13">
        <v>0</v>
      </c>
      <c r="G35" s="13">
        <f t="shared" ref="G35" si="9">F35-B35</f>
        <v>0</v>
      </c>
    </row>
    <row r="36" spans="1:7" x14ac:dyDescent="0.2">
      <c r="A36" s="11"/>
      <c r="B36" s="13"/>
      <c r="C36" s="13"/>
      <c r="D36" s="13"/>
      <c r="E36" s="13"/>
      <c r="F36" s="13"/>
      <c r="G36" s="13"/>
    </row>
    <row r="37" spans="1:7" x14ac:dyDescent="0.2">
      <c r="A37" s="24" t="s">
        <v>33</v>
      </c>
      <c r="B37" s="14">
        <f t="shared" ref="B37:G37" si="10">SUM(B38)</f>
        <v>0</v>
      </c>
      <c r="C37" s="14">
        <f t="shared" si="10"/>
        <v>0</v>
      </c>
      <c r="D37" s="14">
        <f t="shared" si="10"/>
        <v>0</v>
      </c>
      <c r="E37" s="14">
        <f t="shared" si="10"/>
        <v>0</v>
      </c>
      <c r="F37" s="14">
        <f t="shared" si="10"/>
        <v>0</v>
      </c>
      <c r="G37" s="14">
        <f t="shared" si="10"/>
        <v>0</v>
      </c>
    </row>
    <row r="38" spans="1:7" x14ac:dyDescent="0.2">
      <c r="A38" s="33" t="s">
        <v>23</v>
      </c>
      <c r="B38" s="13">
        <v>0</v>
      </c>
      <c r="C38" s="13">
        <v>0</v>
      </c>
      <c r="D38" s="13">
        <f>B38+C38</f>
        <v>0</v>
      </c>
      <c r="E38" s="13">
        <v>0</v>
      </c>
      <c r="F38" s="13">
        <v>0</v>
      </c>
      <c r="G38" s="13">
        <f>F38-B38</f>
        <v>0</v>
      </c>
    </row>
    <row r="39" spans="1:7" x14ac:dyDescent="0.2">
      <c r="A39" s="33"/>
      <c r="B39" s="14"/>
      <c r="C39" s="14"/>
      <c r="D39" s="14"/>
      <c r="E39" s="14"/>
      <c r="F39" s="14"/>
      <c r="G39" s="14"/>
    </row>
    <row r="40" spans="1:7" x14ac:dyDescent="0.2">
      <c r="A40" s="12" t="s">
        <v>24</v>
      </c>
      <c r="B40" s="37">
        <f>SUM(B37+B31+B21)</f>
        <v>47600694.939999998</v>
      </c>
      <c r="C40" s="37">
        <f t="shared" ref="C40:G40" si="11">SUM(C37+C31+C21)</f>
        <v>9427113.0399999991</v>
      </c>
      <c r="D40" s="37">
        <f t="shared" si="11"/>
        <v>57027807.979999997</v>
      </c>
      <c r="E40" s="37">
        <f t="shared" si="11"/>
        <v>69932835.329999998</v>
      </c>
      <c r="F40" s="37">
        <f t="shared" si="11"/>
        <v>69932835.329999998</v>
      </c>
      <c r="G40" s="39">
        <f t="shared" si="11"/>
        <v>22332140.390000004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14">
        <f>IF(G40&gt;0,G40,0)</f>
        <v>22332140.390000004</v>
      </c>
    </row>
    <row r="42" spans="1:7" x14ac:dyDescent="0.2">
      <c r="A42" s="44" t="s">
        <v>41</v>
      </c>
    </row>
    <row r="43" spans="1:7" ht="22.5" x14ac:dyDescent="0.2">
      <c r="A43" s="21" t="s">
        <v>34</v>
      </c>
    </row>
    <row r="44" spans="1:7" x14ac:dyDescent="0.2">
      <c r="A44" s="22" t="s">
        <v>35</v>
      </c>
    </row>
    <row r="45" spans="1:7" x14ac:dyDescent="0.2">
      <c r="A45" s="22" t="s">
        <v>36</v>
      </c>
    </row>
    <row r="49" spans="1:3" x14ac:dyDescent="0.2">
      <c r="A49" s="41" t="s">
        <v>38</v>
      </c>
      <c r="B49" s="41" t="s">
        <v>39</v>
      </c>
      <c r="C49" s="42"/>
    </row>
    <row r="50" spans="1:3" x14ac:dyDescent="0.2">
      <c r="A50" s="41" t="s">
        <v>42</v>
      </c>
      <c r="B50" s="41" t="s">
        <v>40</v>
      </c>
      <c r="C50" s="42"/>
    </row>
    <row r="51" spans="1:3" x14ac:dyDescent="0.2">
      <c r="A51" s="43"/>
      <c r="B51" s="43"/>
      <c r="C51" s="42"/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CP. Bibis</cp:lastModifiedBy>
  <cp:revision/>
  <cp:lastPrinted>2025-01-24T21:07:21Z</cp:lastPrinted>
  <dcterms:created xsi:type="dcterms:W3CDTF">2012-12-11T20:48:19Z</dcterms:created>
  <dcterms:modified xsi:type="dcterms:W3CDTF">2025-01-24T21:08:42Z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