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2DO TRIMESTRE 2024\"/>
    </mc:Choice>
  </mc:AlternateContent>
  <xr:revisionPtr revIDLastSave="0" documentId="13_ncr:1_{EA3C2F94-9751-44C9-ADB1-22911BB172C3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G53" i="6" l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<sst xmlns="http://schemas.openxmlformats.org/spreadsheetml/2006/main" count="219" uniqueCount="146">
  <si>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</si>
  <si>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</si>
  <si>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</si>
  <si>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</si>
  <si>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</si>
  <si>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</si>
  <si>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</si>
  <si>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</si>
  <si>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</si>
  <si>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</si>
  <si>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</si>
  <si>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</si>
  <si>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</si>
  <si>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</si>
  <si>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</si>
  <si>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</si>
  <si>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</si>
  <si>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</si>
  <si>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</si>
  <si>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</si>
  <si>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</si>
  <si>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</si>
  <si>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</si>
  <si>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</si>
  <si>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</si>
  <si>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</si>
  <si>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</si>
  <si>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</si>
  <si>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</si>
  <si>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</si>
  <si>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</si>
  <si>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</si>
  <si>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</si>
  <si>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</si>
  <si>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</si>
  <si>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</si>
  <si>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</si>
  <si>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</si>
  <si>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</si>
  <si>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</si>
  <si>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</si>
  <si>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</si>
  <si>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</si>
  <si>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</si>
  <si>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</si>
  <si>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</si>
  <si>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</si>
  <si>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</si>
  <si>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</si>
  <si>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</si>
  <si>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</si>
  <si>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</si>
  <si>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</si>
  <si>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</si>
  <si>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</si>
  <si>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</si>
  <si>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</si>
  <si>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</si>
  <si>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</si>
  <si>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</si>
  <si>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</si>
  <si>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</si>
  <si>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</si>
  <si>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</si>
  <si>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</si>
  <si>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</si>
  <si>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</si>
  <si>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</si>
  <si>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</si>
  <si>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</si>
  <si>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</si>
  <si>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</si>
  <si>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</si>
  <si>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</si>
  <si>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</si>
  <si>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</si>
  <si>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</si>
  <si>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</si>
  <si>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</si>
  <si>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</si>
  <si>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</si>
  <si>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</si>
  <si>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</si>
  <si>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</si>
  <si>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</si>
  <si>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</si>
  <si>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</si>
  <si>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</si>
  <si>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</si>
  <si>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</si>
  <si>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</si>
  <si>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</si>
  <si>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</si>
  <si>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</si>
  <si>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</si>
  <si>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</si>
  <si>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</si>
  <si>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</si>
  <si>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</si>
  <si>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</si>
  <si>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</si>
  <si>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</si>
  <si>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</si>
  <si>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</si>
  <si>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</si>
  <si>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</si>
  <si>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</si>
  <si>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</si>
  <si>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</si>
  <si>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</si>
  <si>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</si>
  <si>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</si>
  <si>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</si>
  <si>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</si>
  <si>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</si>
  <si>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</si>
  <si>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</si>
  <si>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</si>
  <si>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</si>
  <si>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</si>
  <si>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</si>
  <si>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</si>
  <si>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</si>
  <si>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</si>
  <si>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</si>
  <si>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</si>
  <si>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</si>
  <si>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</si>
  <si>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</si>
  <si>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Comité Municipal de Agua Potable y Alcantarillado de Apaseo el Grande, Gto.
Estado Analítico del Ejercicio del Presupuesto de Egresos
Clasificación por Objeto del Gasto (Capítulo y Concepto)
Del 1 de Enero al 30 de Junio de 2024</t>
  </si>
  <si>
    <t>Comité Municipal de Agua Potable y Alcantarillado de Apaseo el Grande, Gto.
Estado Analítico del Ejercicio del Presupuesto de Egresos
Clasificación Económica (por Tipo de Gasto)
Del 1 de Enero al 30 de Junio de 2024</t>
  </si>
  <si>
    <t>31120M04A010000 DIRECCION GENERAL</t>
  </si>
  <si>
    <t>31120M04A010100 COORDINACION ADMINISTRAT</t>
  </si>
  <si>
    <t>31120M04A010200 COORDINACION COMERCIAL</t>
  </si>
  <si>
    <t>31120M04A010300 COORDINACION TECNICA</t>
  </si>
  <si>
    <t>31120M04A010400 COORDINACION JURIDICA</t>
  </si>
  <si>
    <t>31120M04A010500 COORDINACION COMUNIDADES</t>
  </si>
  <si>
    <t>31120M04A010600 COORDINACION OPERATIVA</t>
  </si>
  <si>
    <t>Comité Municipal de Agua Potable y Alcantarillado de Apaseo el Grande, Gto.
Estado Analítico del Ejercicio del Presupuesto de Egresos
Clasificación Administrativa
Del 1 de Enero al 30 de Junio de 2024</t>
  </si>
  <si>
    <t>Comité Municipal de Agua Potable y Alcantarillado de Apaseo el Grande, Gto.
Estado Analítico del Ejercicio del Presupuesto de Egresos
Clasificación Administrativa (Poderes)
Del 1 de Enero al 30 de Junio de 2024</t>
  </si>
  <si>
    <t>Comité Municipal de Agua Potable y Alcantarillado de Apaseo el Grande, Gto.
Estado Analítico del Ejercicio del Presupuesto de Egresos
Clasificación Administrativa (Sector Paraestatal)
Del 1 de Enero al 30 de Junio de 2024</t>
  </si>
  <si>
    <t>Comité Municipal de Agua Potable y Alcantarillado de Apaseo el Grande, Gto.
Estado Analítico del Ejercicio del Presupuesto de Egresos
Clasificación Funcional (Finalidad y Función)
Del 1 de Enero al 30 de Junio de 2024</t>
  </si>
  <si>
    <t>DIRECTOR GENERAL</t>
  </si>
  <si>
    <t>CONTADORA GENERAL</t>
  </si>
  <si>
    <t>LIC. JOSE LUIS MANCERA SANCHEZ</t>
  </si>
  <si>
    <t>C.P. BLANCA BIBIANA VILLEGAS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</si>
</sst>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1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2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3" fillId="0" borderId="0" xfId="0" applyFont="1"/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2" xfId="9" applyFont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/>
    <xf numFmtId="0" fontId="3" fillId="0" borderId="3" xfId="0" applyFont="1" applyBorder="1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8" applyFont="1" applyProtection="1">
      <protection locked="0"/>
    </xf>
    <xf numFmtId="168" fontId="11" fillId="0" borderId="0" xfId="40" applyNumberFormat="1" applyFont="1"/>
  </cellXfs>
  <cellStyles count="41">
    <cellStyle name="=C:\WINNT\SYSTEM32\COMMAND.COM" xfId="32" xr:uid="{FFFCDA23-7D77-4FE7-8323-456F46550551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5" xr:uid="{D6D4421C-1CA1-493D-853C-270D209A85D1}"/>
    <cellStyle name="Millares 2 2 3" xfId="17" xr:uid="{B89DDACE-5B29-4CA2-93BD-74747BEBF08A}"/>
    <cellStyle name="Millares 2 3" xfId="4" xr:uid="{00000000-0005-0000-0000-000003000000}"/>
    <cellStyle name="Millares 2 3 2" xfId="26" xr:uid="{67A8D6D9-B10A-4B5E-8E91-11EE9329F9FF}"/>
    <cellStyle name="Millares 2 3 3" xfId="18" xr:uid="{18680CC8-E55D-42A2-B420-1AE4534C3177}"/>
    <cellStyle name="Millares 2 4" xfId="33" xr:uid="{D60768C7-E60F-42AE-9C55-399F00928DE7}"/>
    <cellStyle name="Millares 2 5" xfId="24" xr:uid="{7435462F-A33A-4448-9CC8-FBA59FE8AFE8}"/>
    <cellStyle name="Millares 2 6" xfId="16" xr:uid="{6BEC0C8B-51FD-473F-8B7F-867FCE547D7A}"/>
    <cellStyle name="Millares 3" xfId="5" xr:uid="{00000000-0005-0000-0000-000004000000}"/>
    <cellStyle name="Millares 3 2" xfId="34" xr:uid="{FF4FA67C-2A93-4188-AD5B-8D739E5B728D}"/>
    <cellStyle name="Millares 3 3" xfId="27" xr:uid="{3425173E-0B75-4F52-B570-4020AD673E26}"/>
    <cellStyle name="Millares 3 4" xfId="19" xr:uid="{17B2549C-99FC-4050-B8A1-F74F1B549CD0}"/>
    <cellStyle name="Moneda 2" xfId="6" xr:uid="{00000000-0005-0000-0000-000005000000}"/>
    <cellStyle name="Moneda 2 2" xfId="28" xr:uid="{18ECFE0B-CF61-465C-922A-FF24D7BF2DCB}"/>
    <cellStyle name="Moneda 2 3" xfId="20" xr:uid="{711B3469-8016-41B9-B5B8-E7F8E886F8B3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40" xr:uid="{787277ED-1C5F-4223-AC3C-CB90A870F55A}"/>
    <cellStyle name="Normal 2 4" xfId="39" xr:uid="{55EAE9C5-4D58-49A3-8D0D-70B578DCE326}"/>
    <cellStyle name="Normal 2 5" xfId="35" xr:uid="{1E00505C-CE91-456A-889B-E7308E35253F}"/>
    <cellStyle name="Normal 2 6" xfId="29" xr:uid="{A8319D9F-E9DA-471F-AABB-6F800D964A9D}"/>
    <cellStyle name="Normal 2 7" xfId="21" xr:uid="{02A866E9-5667-422C-8609-6EAE6AF8709B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7" xr:uid="{5B5AE722-3560-42E8-A73C-C1CE53891AB4}"/>
    <cellStyle name="Normal 6 2 3" xfId="31" xr:uid="{A09CDB33-CC34-4FD6-A5DD-0E74D574C198}"/>
    <cellStyle name="Normal 6 2 4" xfId="23" xr:uid="{7991D97F-A2B5-476A-A68F-8D18D8177DEB}"/>
    <cellStyle name="Normal 6 3" xfId="36" xr:uid="{141B19A5-4265-445A-84BF-9AB7768FD967}"/>
    <cellStyle name="Normal 6 4" xfId="30" xr:uid="{867605D5-A562-44AF-93C3-AF66E0C92C73}"/>
    <cellStyle name="Normal 6 5" xfId="22" xr:uid="{4916EAFD-B44E-4A1D-A096-F571524C5DF8}"/>
    <cellStyle name="Porcentual 2" xfId="38" xr:uid="{99D6624E-FFA8-4AEE-BD6E-1417CCF16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showGridLines="0" topLeftCell="A58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22518034.780000001</v>
      </c>
      <c r="C5" s="12">
        <f>SUM(C6:C12)</f>
        <v>397000</v>
      </c>
      <c r="D5" s="12">
        <f>B5+C5</f>
        <v>22915034.780000001</v>
      </c>
      <c r="E5" s="12">
        <f>SUM(E6:E12)</f>
        <v>9011953.6999999993</v>
      </c>
      <c r="F5" s="12">
        <f>SUM(F6:F12)</f>
        <v>9011953.6999999993</v>
      </c>
      <c r="G5" s="12">
        <f>D5-E5</f>
        <v>13903081.080000002</v>
      </c>
    </row>
    <row r="6" spans="1:8" x14ac:dyDescent="0.2">
      <c r="A6" s="19" t="s">
        <v>62</v>
      </c>
      <c r="B6" s="5">
        <v>10920788.68</v>
      </c>
      <c r="C6" s="5">
        <v>0</v>
      </c>
      <c r="D6" s="5">
        <f t="shared" ref="D6:D69" si="0">B6+C6</f>
        <v>10920788.68</v>
      </c>
      <c r="E6" s="5">
        <v>4944442</v>
      </c>
      <c r="F6" s="5">
        <v>4944442</v>
      </c>
      <c r="G6" s="5">
        <f t="shared" ref="G6:G69" si="1">D6-E6</f>
        <v>5976346.6799999997</v>
      </c>
      <c r="H6" s="9">
        <v>1100</v>
      </c>
    </row>
    <row r="7" spans="1:8" x14ac:dyDescent="0.2">
      <c r="A7" s="19" t="s">
        <v>63</v>
      </c>
      <c r="B7" s="5">
        <v>1167800</v>
      </c>
      <c r="C7" s="5">
        <v>340000</v>
      </c>
      <c r="D7" s="5">
        <f t="shared" si="0"/>
        <v>1507800</v>
      </c>
      <c r="E7" s="5">
        <v>911989</v>
      </c>
      <c r="F7" s="5">
        <v>911989</v>
      </c>
      <c r="G7" s="5">
        <f t="shared" si="1"/>
        <v>595811</v>
      </c>
      <c r="H7" s="9">
        <v>1200</v>
      </c>
    </row>
    <row r="8" spans="1:8" x14ac:dyDescent="0.2">
      <c r="A8" s="19" t="s">
        <v>64</v>
      </c>
      <c r="B8" s="5">
        <v>2715958.34</v>
      </c>
      <c r="C8" s="5">
        <v>57000</v>
      </c>
      <c r="D8" s="5">
        <f t="shared" si="0"/>
        <v>2772958.34</v>
      </c>
      <c r="E8" s="5">
        <v>334712.94</v>
      </c>
      <c r="F8" s="5">
        <v>334712.94</v>
      </c>
      <c r="G8" s="5">
        <f t="shared" si="1"/>
        <v>2438245.4</v>
      </c>
      <c r="H8" s="9">
        <v>1300</v>
      </c>
    </row>
    <row r="9" spans="1:8" x14ac:dyDescent="0.2">
      <c r="A9" s="19" t="s">
        <v>33</v>
      </c>
      <c r="B9" s="5">
        <v>3070236.48</v>
      </c>
      <c r="C9" s="5">
        <v>0</v>
      </c>
      <c r="D9" s="5">
        <f t="shared" si="0"/>
        <v>3070236.48</v>
      </c>
      <c r="E9" s="5">
        <v>1243786.5</v>
      </c>
      <c r="F9" s="5">
        <v>1243786.5</v>
      </c>
      <c r="G9" s="5">
        <f t="shared" si="1"/>
        <v>1826449.98</v>
      </c>
      <c r="H9" s="9">
        <v>1400</v>
      </c>
    </row>
    <row r="10" spans="1:8" x14ac:dyDescent="0.2">
      <c r="A10" s="19" t="s">
        <v>65</v>
      </c>
      <c r="B10" s="5">
        <v>1156400</v>
      </c>
      <c r="C10" s="5">
        <v>0</v>
      </c>
      <c r="D10" s="5">
        <f t="shared" si="0"/>
        <v>1156400</v>
      </c>
      <c r="E10" s="5">
        <v>49985.26</v>
      </c>
      <c r="F10" s="5">
        <v>49985.26</v>
      </c>
      <c r="G10" s="5">
        <f t="shared" si="1"/>
        <v>1106414.74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3486851.28</v>
      </c>
      <c r="C12" s="5">
        <v>0</v>
      </c>
      <c r="D12" s="5">
        <f t="shared" si="0"/>
        <v>3486851.28</v>
      </c>
      <c r="E12" s="5">
        <v>1527038</v>
      </c>
      <c r="F12" s="5">
        <v>1527038</v>
      </c>
      <c r="G12" s="5">
        <f t="shared" si="1"/>
        <v>1959813.2799999998</v>
      </c>
      <c r="H12" s="9">
        <v>1700</v>
      </c>
    </row>
    <row r="13" spans="1:8" x14ac:dyDescent="0.2">
      <c r="A13" s="17" t="s">
        <v>123</v>
      </c>
      <c r="B13" s="13">
        <f>SUM(B14:B22)</f>
        <v>5182692.32</v>
      </c>
      <c r="C13" s="13">
        <f>SUM(C14:C22)</f>
        <v>7592031.0499999998</v>
      </c>
      <c r="D13" s="13">
        <f t="shared" si="0"/>
        <v>12774723.370000001</v>
      </c>
      <c r="E13" s="13">
        <f>SUM(E14:E22)</f>
        <v>3532785.2199999997</v>
      </c>
      <c r="F13" s="13">
        <f>SUM(F14:F22)</f>
        <v>3532785.2199999997</v>
      </c>
      <c r="G13" s="13">
        <f t="shared" si="1"/>
        <v>9241938.1500000022</v>
      </c>
      <c r="H13" s="18">
        <v>0</v>
      </c>
    </row>
    <row r="14" spans="1:8" x14ac:dyDescent="0.2">
      <c r="A14" s="19" t="s">
        <v>67</v>
      </c>
      <c r="B14" s="5">
        <v>803324.44</v>
      </c>
      <c r="C14" s="5">
        <v>0</v>
      </c>
      <c r="D14" s="5">
        <f t="shared" si="0"/>
        <v>803324.44</v>
      </c>
      <c r="E14" s="5">
        <v>172985.91</v>
      </c>
      <c r="F14" s="5">
        <v>172985.91</v>
      </c>
      <c r="G14" s="5">
        <f t="shared" si="1"/>
        <v>630338.52999999991</v>
      </c>
      <c r="H14" s="9">
        <v>2100</v>
      </c>
    </row>
    <row r="15" spans="1:8" x14ac:dyDescent="0.2">
      <c r="A15" s="19" t="s">
        <v>68</v>
      </c>
      <c r="B15" s="5">
        <v>131037.88</v>
      </c>
      <c r="C15" s="5">
        <v>15000</v>
      </c>
      <c r="D15" s="5">
        <f t="shared" si="0"/>
        <v>146037.88</v>
      </c>
      <c r="E15" s="5">
        <v>54293.49</v>
      </c>
      <c r="F15" s="5">
        <v>54293.49</v>
      </c>
      <c r="G15" s="5">
        <f t="shared" si="1"/>
        <v>91744.390000000014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2168810</v>
      </c>
      <c r="C17" s="5">
        <v>7080000</v>
      </c>
      <c r="D17" s="5">
        <f t="shared" si="0"/>
        <v>9248810</v>
      </c>
      <c r="E17" s="5">
        <v>2203149.9300000002</v>
      </c>
      <c r="F17" s="5">
        <v>2203149.9300000002</v>
      </c>
      <c r="G17" s="5">
        <f t="shared" si="1"/>
        <v>7045660.0700000003</v>
      </c>
      <c r="H17" s="9">
        <v>2400</v>
      </c>
    </row>
    <row r="18" spans="1:8" x14ac:dyDescent="0.2">
      <c r="A18" s="19" t="s">
        <v>71</v>
      </c>
      <c r="B18" s="5">
        <v>200000</v>
      </c>
      <c r="C18" s="5">
        <v>100000</v>
      </c>
      <c r="D18" s="5">
        <f t="shared" si="0"/>
        <v>300000</v>
      </c>
      <c r="E18" s="5">
        <v>140097.79999999999</v>
      </c>
      <c r="F18" s="5">
        <v>140097.79999999999</v>
      </c>
      <c r="G18" s="5">
        <f t="shared" si="1"/>
        <v>159902.20000000001</v>
      </c>
      <c r="H18" s="9">
        <v>2500</v>
      </c>
    </row>
    <row r="19" spans="1:8" x14ac:dyDescent="0.2">
      <c r="A19" s="19" t="s">
        <v>72</v>
      </c>
      <c r="B19" s="5">
        <v>958560</v>
      </c>
      <c r="C19" s="5">
        <v>300000</v>
      </c>
      <c r="D19" s="5">
        <f t="shared" si="0"/>
        <v>1258560</v>
      </c>
      <c r="E19" s="5">
        <v>613318.34</v>
      </c>
      <c r="F19" s="5">
        <v>613318.34</v>
      </c>
      <c r="G19" s="5">
        <f t="shared" si="1"/>
        <v>645241.66</v>
      </c>
      <c r="H19" s="9">
        <v>2600</v>
      </c>
    </row>
    <row r="20" spans="1:8" x14ac:dyDescent="0.2">
      <c r="A20" s="19" t="s">
        <v>73</v>
      </c>
      <c r="B20" s="5">
        <v>176060</v>
      </c>
      <c r="C20" s="5">
        <v>27031.05</v>
      </c>
      <c r="D20" s="5">
        <f t="shared" si="0"/>
        <v>203091.05</v>
      </c>
      <c r="E20" s="5">
        <v>54071.8</v>
      </c>
      <c r="F20" s="5">
        <v>54071.8</v>
      </c>
      <c r="G20" s="5">
        <f t="shared" si="1"/>
        <v>149019.25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744900</v>
      </c>
      <c r="C22" s="5">
        <v>70000</v>
      </c>
      <c r="D22" s="5">
        <f t="shared" si="0"/>
        <v>814900</v>
      </c>
      <c r="E22" s="5">
        <v>294867.95</v>
      </c>
      <c r="F22" s="5">
        <v>294867.95</v>
      </c>
      <c r="G22" s="5">
        <f t="shared" si="1"/>
        <v>520032.05</v>
      </c>
      <c r="H22" s="9">
        <v>2900</v>
      </c>
    </row>
    <row r="23" spans="1:8" x14ac:dyDescent="0.2">
      <c r="A23" s="17" t="s">
        <v>59</v>
      </c>
      <c r="B23" s="13">
        <f>SUM(B24:B32)</f>
        <v>17046767.84</v>
      </c>
      <c r="C23" s="13">
        <f>SUM(C24:C32)</f>
        <v>2783000</v>
      </c>
      <c r="D23" s="13">
        <f t="shared" si="0"/>
        <v>19829767.84</v>
      </c>
      <c r="E23" s="13">
        <f>SUM(E24:E32)</f>
        <v>9187617.9900000002</v>
      </c>
      <c r="F23" s="13">
        <f>SUM(F24:F32)</f>
        <v>9150768.9900000002</v>
      </c>
      <c r="G23" s="13">
        <f t="shared" si="1"/>
        <v>10642149.85</v>
      </c>
      <c r="H23" s="18">
        <v>0</v>
      </c>
    </row>
    <row r="24" spans="1:8" x14ac:dyDescent="0.2">
      <c r="A24" s="19" t="s">
        <v>76</v>
      </c>
      <c r="B24" s="5">
        <v>9058047.8399999999</v>
      </c>
      <c r="C24" s="5">
        <v>-1010000</v>
      </c>
      <c r="D24" s="5">
        <f t="shared" si="0"/>
        <v>8048047.8399999999</v>
      </c>
      <c r="E24" s="5">
        <v>4790453.3499999996</v>
      </c>
      <c r="F24" s="5">
        <v>4790453.3499999996</v>
      </c>
      <c r="G24" s="5">
        <f t="shared" si="1"/>
        <v>3257594.49</v>
      </c>
      <c r="H24" s="9">
        <v>3100</v>
      </c>
    </row>
    <row r="25" spans="1:8" x14ac:dyDescent="0.2">
      <c r="A25" s="19" t="s">
        <v>77</v>
      </c>
      <c r="B25" s="5">
        <v>144400</v>
      </c>
      <c r="C25" s="5">
        <v>0</v>
      </c>
      <c r="D25" s="5">
        <f t="shared" si="0"/>
        <v>144400</v>
      </c>
      <c r="E25" s="5">
        <v>25119.65</v>
      </c>
      <c r="F25" s="5">
        <v>25119.65</v>
      </c>
      <c r="G25" s="5">
        <f t="shared" si="1"/>
        <v>119280.35</v>
      </c>
      <c r="H25" s="9">
        <v>3200</v>
      </c>
    </row>
    <row r="26" spans="1:8" x14ac:dyDescent="0.2">
      <c r="A26" s="19" t="s">
        <v>78</v>
      </c>
      <c r="B26" s="5">
        <v>760100</v>
      </c>
      <c r="C26" s="5">
        <v>340000</v>
      </c>
      <c r="D26" s="5">
        <f t="shared" si="0"/>
        <v>1100100</v>
      </c>
      <c r="E26" s="5">
        <v>338708.15</v>
      </c>
      <c r="F26" s="5">
        <v>338708.15</v>
      </c>
      <c r="G26" s="5">
        <f t="shared" si="1"/>
        <v>761391.85</v>
      </c>
      <c r="H26" s="9">
        <v>3300</v>
      </c>
    </row>
    <row r="27" spans="1:8" x14ac:dyDescent="0.2">
      <c r="A27" s="19" t="s">
        <v>79</v>
      </c>
      <c r="B27" s="5">
        <v>1260200</v>
      </c>
      <c r="C27" s="5">
        <v>680000</v>
      </c>
      <c r="D27" s="5">
        <f t="shared" si="0"/>
        <v>1940200</v>
      </c>
      <c r="E27" s="5">
        <v>835158.57</v>
      </c>
      <c r="F27" s="5">
        <v>835158.57</v>
      </c>
      <c r="G27" s="5">
        <f t="shared" si="1"/>
        <v>1105041.4300000002</v>
      </c>
      <c r="H27" s="9">
        <v>3400</v>
      </c>
    </row>
    <row r="28" spans="1:8" x14ac:dyDescent="0.2">
      <c r="A28" s="19" t="s">
        <v>80</v>
      </c>
      <c r="B28" s="5">
        <v>1586000</v>
      </c>
      <c r="C28" s="5">
        <v>2510000</v>
      </c>
      <c r="D28" s="5">
        <f t="shared" si="0"/>
        <v>4096000</v>
      </c>
      <c r="E28" s="5">
        <v>1202078.73</v>
      </c>
      <c r="F28" s="5">
        <v>1202078.73</v>
      </c>
      <c r="G28" s="5">
        <f t="shared" si="1"/>
        <v>2893921.27</v>
      </c>
      <c r="H28" s="9">
        <v>3500</v>
      </c>
    </row>
    <row r="29" spans="1:8" x14ac:dyDescent="0.2">
      <c r="A29" s="19" t="s">
        <v>81</v>
      </c>
      <c r="B29" s="5">
        <v>141111</v>
      </c>
      <c r="C29" s="5">
        <v>50000</v>
      </c>
      <c r="D29" s="5">
        <f t="shared" si="0"/>
        <v>191111</v>
      </c>
      <c r="E29" s="5">
        <v>72332</v>
      </c>
      <c r="F29" s="5">
        <v>72332</v>
      </c>
      <c r="G29" s="5">
        <f t="shared" si="1"/>
        <v>118779</v>
      </c>
      <c r="H29" s="9">
        <v>3600</v>
      </c>
    </row>
    <row r="30" spans="1:8" x14ac:dyDescent="0.2">
      <c r="A30" s="19" t="s">
        <v>82</v>
      </c>
      <c r="B30" s="5">
        <v>83771</v>
      </c>
      <c r="C30" s="5">
        <v>0</v>
      </c>
      <c r="D30" s="5">
        <f t="shared" si="0"/>
        <v>83771</v>
      </c>
      <c r="E30" s="5">
        <v>6600.97</v>
      </c>
      <c r="F30" s="5">
        <v>6600.97</v>
      </c>
      <c r="G30" s="5">
        <f t="shared" si="1"/>
        <v>77170.03</v>
      </c>
      <c r="H30" s="9">
        <v>3700</v>
      </c>
    </row>
    <row r="31" spans="1:8" x14ac:dyDescent="0.2">
      <c r="A31" s="19" t="s">
        <v>83</v>
      </c>
      <c r="B31" s="5">
        <v>317500</v>
      </c>
      <c r="C31" s="5">
        <v>205000</v>
      </c>
      <c r="D31" s="5">
        <f t="shared" si="0"/>
        <v>522500</v>
      </c>
      <c r="E31" s="5">
        <v>280741.15999999997</v>
      </c>
      <c r="F31" s="5">
        <v>280741.15999999997</v>
      </c>
      <c r="G31" s="5">
        <f t="shared" si="1"/>
        <v>241758.84000000003</v>
      </c>
      <c r="H31" s="9">
        <v>3800</v>
      </c>
    </row>
    <row r="32" spans="1:8" x14ac:dyDescent="0.2">
      <c r="A32" s="19" t="s">
        <v>18</v>
      </c>
      <c r="B32" s="5">
        <v>3695638</v>
      </c>
      <c r="C32" s="5">
        <v>8000</v>
      </c>
      <c r="D32" s="5">
        <f t="shared" si="0"/>
        <v>3703638</v>
      </c>
      <c r="E32" s="5">
        <v>1636425.41</v>
      </c>
      <c r="F32" s="5">
        <v>1599576.41</v>
      </c>
      <c r="G32" s="5">
        <f t="shared" si="1"/>
        <v>2067212.59</v>
      </c>
      <c r="H32" s="9">
        <v>3900</v>
      </c>
    </row>
    <row r="33" spans="1:8" x14ac:dyDescent="0.2">
      <c r="A33" s="17" t="s">
        <v>124</v>
      </c>
      <c r="B33" s="13">
        <f>SUM(B34:B42)</f>
        <v>0</v>
      </c>
      <c r="C33" s="13">
        <f>SUM(C34:C42)</f>
        <v>0</v>
      </c>
      <c r="D33" s="13">
        <f t="shared" si="0"/>
        <v>0</v>
      </c>
      <c r="E33" s="13">
        <f>SUM(E34:E42)</f>
        <v>0</v>
      </c>
      <c r="F33" s="13">
        <f>SUM(F34:F42)</f>
        <v>0</v>
      </c>
      <c r="G33" s="13">
        <f t="shared" si="1"/>
        <v>0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1453200</v>
      </c>
      <c r="C43" s="13">
        <f>SUM(C44:C52)</f>
        <v>11128505.74</v>
      </c>
      <c r="D43" s="13">
        <f t="shared" si="0"/>
        <v>12581705.74</v>
      </c>
      <c r="E43" s="13">
        <f>SUM(E44:E52)</f>
        <v>722031.73</v>
      </c>
      <c r="F43" s="13">
        <f>SUM(F44:F52)</f>
        <v>722031.73</v>
      </c>
      <c r="G43" s="13">
        <f t="shared" si="1"/>
        <v>11859674.01</v>
      </c>
      <c r="H43" s="18">
        <v>0</v>
      </c>
    </row>
    <row r="44" spans="1:8" x14ac:dyDescent="0.2">
      <c r="A44" s="4" t="s">
        <v>91</v>
      </c>
      <c r="B44" s="5">
        <v>225600</v>
      </c>
      <c r="C44" s="5">
        <v>20000</v>
      </c>
      <c r="D44" s="5">
        <f t="shared" si="0"/>
        <v>245600</v>
      </c>
      <c r="E44" s="5">
        <v>10250</v>
      </c>
      <c r="F44" s="5">
        <v>10250</v>
      </c>
      <c r="G44" s="5">
        <f t="shared" si="1"/>
        <v>235350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205000</v>
      </c>
      <c r="C47" s="5">
        <v>6450000</v>
      </c>
      <c r="D47" s="5">
        <f t="shared" si="0"/>
        <v>6655000</v>
      </c>
      <c r="E47" s="5">
        <v>34043.1</v>
      </c>
      <c r="F47" s="5">
        <v>34043.1</v>
      </c>
      <c r="G47" s="5">
        <f t="shared" si="1"/>
        <v>6620956.9000000004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992600</v>
      </c>
      <c r="C49" s="5">
        <v>4158505.74</v>
      </c>
      <c r="D49" s="5">
        <f t="shared" si="0"/>
        <v>5151105.74</v>
      </c>
      <c r="E49" s="5">
        <v>677738.63</v>
      </c>
      <c r="F49" s="5">
        <v>677738.63</v>
      </c>
      <c r="G49" s="5">
        <f t="shared" si="1"/>
        <v>4473367.1100000003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500000</v>
      </c>
      <c r="D51" s="5">
        <f t="shared" si="0"/>
        <v>500000</v>
      </c>
      <c r="E51" s="5">
        <v>0</v>
      </c>
      <c r="F51" s="5">
        <v>0</v>
      </c>
      <c r="G51" s="5">
        <f t="shared" si="1"/>
        <v>500000</v>
      </c>
      <c r="H51" s="9">
        <v>5800</v>
      </c>
    </row>
    <row r="52" spans="1:8" x14ac:dyDescent="0.2">
      <c r="A52" s="19" t="s">
        <v>99</v>
      </c>
      <c r="B52" s="5">
        <v>30000</v>
      </c>
      <c r="C52" s="5">
        <v>0</v>
      </c>
      <c r="D52" s="5">
        <f t="shared" si="0"/>
        <v>30000</v>
      </c>
      <c r="E52" s="5">
        <v>0</v>
      </c>
      <c r="F52" s="5">
        <v>0</v>
      </c>
      <c r="G52" s="5">
        <f t="shared" si="1"/>
        <v>30000</v>
      </c>
      <c r="H52" s="9">
        <v>5900</v>
      </c>
    </row>
    <row r="53" spans="1:8" x14ac:dyDescent="0.2">
      <c r="A53" s="17" t="s">
        <v>60</v>
      </c>
      <c r="B53" s="13">
        <f>SUM(B54:B56)</f>
        <v>1400000</v>
      </c>
      <c r="C53" s="13">
        <f>SUM(C54:C56)</f>
        <v>9287294.620000001</v>
      </c>
      <c r="D53" s="13">
        <f t="shared" si="0"/>
        <v>10687294.620000001</v>
      </c>
      <c r="E53" s="13">
        <f>SUM(E54:E56)</f>
        <v>5056298.57</v>
      </c>
      <c r="F53" s="13">
        <f>SUM(F54:F56)</f>
        <v>2631412.41</v>
      </c>
      <c r="G53" s="13">
        <f t="shared" si="1"/>
        <v>5630996.0500000007</v>
      </c>
      <c r="H53" s="18">
        <v>0</v>
      </c>
    </row>
    <row r="54" spans="1:8" x14ac:dyDescent="0.2">
      <c r="A54" s="19" t="s">
        <v>100</v>
      </c>
      <c r="B54" s="5">
        <v>1200000</v>
      </c>
      <c r="C54" s="5">
        <v>8888162.2300000004</v>
      </c>
      <c r="D54" s="5">
        <f t="shared" si="0"/>
        <v>10088162.23</v>
      </c>
      <c r="E54" s="5">
        <v>5056298.57</v>
      </c>
      <c r="F54" s="5">
        <v>2631412.41</v>
      </c>
      <c r="G54" s="5">
        <f t="shared" si="1"/>
        <v>5031863.66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200000</v>
      </c>
      <c r="C56" s="5">
        <v>399132.39</v>
      </c>
      <c r="D56" s="5">
        <f t="shared" si="0"/>
        <v>599132.39</v>
      </c>
      <c r="E56" s="5">
        <v>0</v>
      </c>
      <c r="F56" s="5">
        <v>0</v>
      </c>
      <c r="G56" s="5">
        <f t="shared" si="1"/>
        <v>599132.39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47600694.939999998</v>
      </c>
      <c r="C77" s="15">
        <f t="shared" si="4"/>
        <v>31187831.41</v>
      </c>
      <c r="D77" s="15">
        <f t="shared" si="4"/>
        <v>78788526.350000009</v>
      </c>
      <c r="E77" s="15">
        <f t="shared" si="4"/>
        <v>27510687.209999997</v>
      </c>
      <c r="F77" s="15">
        <f t="shared" si="4"/>
        <v>25048952.049999997</v>
      </c>
      <c r="G77" s="15">
        <f t="shared" si="4"/>
        <v>51277839.140000001</v>
      </c>
    </row>
    <row r="79" spans="1:8" x14ac:dyDescent="0.2">
      <c r="A79" s="1" t="s">
        <v>120</v>
      </c>
    </row>
    <row r="86" spans="1:4" x14ac:dyDescent="0.2">
      <c r="A86" s="49" t="s">
        <v>142</v>
      </c>
      <c r="C86" s="50"/>
      <c r="D86" s="49" t="s">
        <v>143</v>
      </c>
    </row>
    <row r="87" spans="1:4" x14ac:dyDescent="0.2">
      <c r="A87" s="49" t="s">
        <v>144</v>
      </c>
      <c r="C87" s="50"/>
      <c r="D87" s="49" t="s">
        <v>145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9"/>
  <sheetViews>
    <sheetView showGridLines="0" zoomScaleNormal="100" workbookViewId="0">
      <selection activeCell="A28" sqref="A28:E2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44747494.939999998</v>
      </c>
      <c r="C6" s="5">
        <v>10772031.050000001</v>
      </c>
      <c r="D6" s="5">
        <f>B6+C6</f>
        <v>55519525.989999995</v>
      </c>
      <c r="E6" s="5">
        <v>21732356.91</v>
      </c>
      <c r="F6" s="5">
        <v>21695507.91</v>
      </c>
      <c r="G6" s="5">
        <f>D6-E6</f>
        <v>33787169.079999998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2853200</v>
      </c>
      <c r="C8" s="5">
        <v>20415800.359999999</v>
      </c>
      <c r="D8" s="5">
        <f>B8+C8</f>
        <v>23269000.359999999</v>
      </c>
      <c r="E8" s="5">
        <v>5778330.2999999998</v>
      </c>
      <c r="F8" s="5">
        <v>3353444.14</v>
      </c>
      <c r="G8" s="5">
        <f>D8-E8</f>
        <v>17490670.059999999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47600694.939999998</v>
      </c>
      <c r="C16" s="15">
        <f t="shared" si="0"/>
        <v>31187831.41</v>
      </c>
      <c r="D16" s="15">
        <f t="shared" si="0"/>
        <v>78788526.349999994</v>
      </c>
      <c r="E16" s="15">
        <f t="shared" si="0"/>
        <v>27510687.210000001</v>
      </c>
      <c r="F16" s="15">
        <f t="shared" si="0"/>
        <v>25048952.050000001</v>
      </c>
      <c r="G16" s="15">
        <f t="shared" si="0"/>
        <v>51277839.140000001</v>
      </c>
    </row>
    <row r="19" spans="1:6" x14ac:dyDescent="0.2">
      <c r="A19" s="48" t="s">
        <v>120</v>
      </c>
    </row>
    <row r="28" spans="1:6" x14ac:dyDescent="0.2">
      <c r="A28" s="49" t="s">
        <v>142</v>
      </c>
      <c r="B28" s="48"/>
      <c r="C28" s="50"/>
      <c r="D28" s="49" t="s">
        <v>143</v>
      </c>
      <c r="E28" s="48"/>
      <c r="F28" s="48"/>
    </row>
    <row r="29" spans="1:6" x14ac:dyDescent="0.2">
      <c r="A29" s="49" t="s">
        <v>144</v>
      </c>
      <c r="B29" s="48"/>
      <c r="C29" s="50"/>
      <c r="D29" s="49" t="s">
        <v>145</v>
      </c>
      <c r="E29" s="48"/>
      <c r="F29" s="48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2"/>
  <sheetViews>
    <sheetView showGridLines="0" topLeftCell="A31" workbookViewId="0">
      <selection activeCell="A61" sqref="A61:G6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2465860.15</v>
      </c>
      <c r="C7" s="5">
        <v>442000</v>
      </c>
      <c r="D7" s="5">
        <f>B7+C7</f>
        <v>2907860.15</v>
      </c>
      <c r="E7" s="5">
        <v>1115611.04</v>
      </c>
      <c r="F7" s="5">
        <v>1112495.6299999999</v>
      </c>
      <c r="G7" s="5">
        <f>D7-E7</f>
        <v>1792249.1099999999</v>
      </c>
    </row>
    <row r="8" spans="1:7" x14ac:dyDescent="0.2">
      <c r="A8" s="22" t="s">
        <v>132</v>
      </c>
      <c r="B8" s="5">
        <v>5332633.95</v>
      </c>
      <c r="C8" s="5">
        <v>2953000</v>
      </c>
      <c r="D8" s="5">
        <f t="shared" ref="D8:D13" si="0">B8+C8</f>
        <v>8285633.9500000002</v>
      </c>
      <c r="E8" s="5">
        <v>1701063.05</v>
      </c>
      <c r="F8" s="5">
        <v>1696661.3</v>
      </c>
      <c r="G8" s="5">
        <f t="shared" ref="G8:G13" si="1">D8-E8</f>
        <v>6584570.9000000004</v>
      </c>
    </row>
    <row r="9" spans="1:7" x14ac:dyDescent="0.2">
      <c r="A9" s="22" t="s">
        <v>133</v>
      </c>
      <c r="B9" s="5">
        <v>5413198.3799999999</v>
      </c>
      <c r="C9" s="5">
        <v>390000</v>
      </c>
      <c r="D9" s="5">
        <f t="shared" si="0"/>
        <v>5803198.3799999999</v>
      </c>
      <c r="E9" s="5">
        <v>2168778.77</v>
      </c>
      <c r="F9" s="5">
        <v>2162370.44</v>
      </c>
      <c r="G9" s="5">
        <f t="shared" si="1"/>
        <v>3634419.61</v>
      </c>
    </row>
    <row r="10" spans="1:7" x14ac:dyDescent="0.2">
      <c r="A10" s="22" t="s">
        <v>134</v>
      </c>
      <c r="B10" s="5">
        <v>18190845.859999999</v>
      </c>
      <c r="C10" s="5">
        <v>24990800.359999999</v>
      </c>
      <c r="D10" s="5">
        <f t="shared" si="0"/>
        <v>43181646.219999999</v>
      </c>
      <c r="E10" s="5">
        <v>15515093.73</v>
      </c>
      <c r="F10" s="5">
        <v>13089764.529999999</v>
      </c>
      <c r="G10" s="5">
        <f t="shared" si="1"/>
        <v>27666552.489999998</v>
      </c>
    </row>
    <row r="11" spans="1:7" x14ac:dyDescent="0.2">
      <c r="A11" s="22" t="s">
        <v>135</v>
      </c>
      <c r="B11" s="5">
        <v>1353454.7</v>
      </c>
      <c r="C11" s="5">
        <v>90000</v>
      </c>
      <c r="D11" s="5">
        <f t="shared" si="0"/>
        <v>1443454.7</v>
      </c>
      <c r="E11" s="5">
        <v>605758.68000000005</v>
      </c>
      <c r="F11" s="5">
        <v>603304.41</v>
      </c>
      <c r="G11" s="5">
        <f t="shared" si="1"/>
        <v>837696.0199999999</v>
      </c>
    </row>
    <row r="12" spans="1:7" x14ac:dyDescent="0.2">
      <c r="A12" s="22" t="s">
        <v>136</v>
      </c>
      <c r="B12" s="5">
        <v>1217269.56</v>
      </c>
      <c r="C12" s="5">
        <v>310000</v>
      </c>
      <c r="D12" s="5">
        <f t="shared" si="0"/>
        <v>1527269.56</v>
      </c>
      <c r="E12" s="5">
        <v>624537.42000000004</v>
      </c>
      <c r="F12" s="5">
        <v>623681.73</v>
      </c>
      <c r="G12" s="5">
        <f t="shared" si="1"/>
        <v>902732.14</v>
      </c>
    </row>
    <row r="13" spans="1:7" x14ac:dyDescent="0.2">
      <c r="A13" s="22" t="s">
        <v>137</v>
      </c>
      <c r="B13" s="5">
        <v>13627432.34</v>
      </c>
      <c r="C13" s="5">
        <v>2012031.05</v>
      </c>
      <c r="D13" s="5">
        <f t="shared" si="0"/>
        <v>15639463.390000001</v>
      </c>
      <c r="E13" s="5">
        <v>5779844.5199999996</v>
      </c>
      <c r="F13" s="5">
        <v>5760674.0099999998</v>
      </c>
      <c r="G13" s="5">
        <f t="shared" si="1"/>
        <v>9859618.870000001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50</v>
      </c>
      <c r="B15" s="16">
        <f t="shared" ref="B15:G15" si="2">SUM(B7:B14)</f>
        <v>47600694.939999998</v>
      </c>
      <c r="C15" s="16">
        <f t="shared" si="2"/>
        <v>31187831.41</v>
      </c>
      <c r="D15" s="16">
        <f t="shared" si="2"/>
        <v>78788526.350000009</v>
      </c>
      <c r="E15" s="16">
        <f t="shared" si="2"/>
        <v>27510687.210000001</v>
      </c>
      <c r="F15" s="16">
        <f t="shared" si="2"/>
        <v>25048952.049999997</v>
      </c>
      <c r="G15" s="16">
        <f t="shared" si="2"/>
        <v>51277839.140000001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57</v>
      </c>
      <c r="E20" s="29"/>
      <c r="F20" s="30"/>
      <c r="G20" s="42" t="s">
        <v>56</v>
      </c>
    </row>
    <row r="21" spans="1:7" ht="22.5" x14ac:dyDescent="0.2">
      <c r="A21" s="27" t="s">
        <v>51</v>
      </c>
      <c r="B21" s="2" t="s">
        <v>52</v>
      </c>
      <c r="C21" s="2" t="s">
        <v>117</v>
      </c>
      <c r="D21" s="2" t="s">
        <v>53</v>
      </c>
      <c r="E21" s="2" t="s">
        <v>54</v>
      </c>
      <c r="F21" s="2" t="s">
        <v>55</v>
      </c>
      <c r="G21" s="43"/>
    </row>
    <row r="22" spans="1:7" x14ac:dyDescent="0.2">
      <c r="A22" s="32"/>
      <c r="B22" s="3">
        <v>1</v>
      </c>
      <c r="C22" s="3">
        <v>2</v>
      </c>
      <c r="D22" s="3" t="s">
        <v>118</v>
      </c>
      <c r="E22" s="3">
        <v>4</v>
      </c>
      <c r="F22" s="3">
        <v>5</v>
      </c>
      <c r="G22" s="3" t="s">
        <v>119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121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50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57</v>
      </c>
      <c r="E33" s="29"/>
      <c r="F33" s="30"/>
      <c r="G33" s="42" t="s">
        <v>56</v>
      </c>
    </row>
    <row r="34" spans="1:7" ht="22.5" x14ac:dyDescent="0.2">
      <c r="A34" s="27" t="s">
        <v>51</v>
      </c>
      <c r="B34" s="2" t="s">
        <v>52</v>
      </c>
      <c r="C34" s="2" t="s">
        <v>117</v>
      </c>
      <c r="D34" s="2" t="s">
        <v>53</v>
      </c>
      <c r="E34" s="2" t="s">
        <v>54</v>
      </c>
      <c r="F34" s="2" t="s">
        <v>55</v>
      </c>
      <c r="G34" s="43"/>
    </row>
    <row r="35" spans="1:7" x14ac:dyDescent="0.2">
      <c r="A35" s="32"/>
      <c r="B35" s="3">
        <v>1</v>
      </c>
      <c r="C35" s="3">
        <v>2</v>
      </c>
      <c r="D35" s="3" t="s">
        <v>118</v>
      </c>
      <c r="E35" s="3">
        <v>4</v>
      </c>
      <c r="F35" s="3">
        <v>5</v>
      </c>
      <c r="G35" s="3" t="s">
        <v>119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47600694.939999998</v>
      </c>
      <c r="C37" s="5">
        <v>31187831.41</v>
      </c>
      <c r="D37" s="5">
        <f t="shared" ref="D37:D49" si="6">B37+C37</f>
        <v>78788526.349999994</v>
      </c>
      <c r="E37" s="5">
        <v>27510687.210000001</v>
      </c>
      <c r="F37" s="5">
        <v>25048952.050000001</v>
      </c>
      <c r="G37" s="5">
        <f t="shared" ref="G37:G49" si="7">D37-E37</f>
        <v>51277839.139999993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128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50</v>
      </c>
      <c r="B51" s="16">
        <f t="shared" ref="B51:G51" si="8">SUM(B37:B49)</f>
        <v>47600694.939999998</v>
      </c>
      <c r="C51" s="16">
        <f t="shared" si="8"/>
        <v>31187831.41</v>
      </c>
      <c r="D51" s="16">
        <f t="shared" si="8"/>
        <v>78788526.349999994</v>
      </c>
      <c r="E51" s="16">
        <f t="shared" si="8"/>
        <v>27510687.210000001</v>
      </c>
      <c r="F51" s="16">
        <f t="shared" si="8"/>
        <v>25048952.050000001</v>
      </c>
      <c r="G51" s="16">
        <f t="shared" si="8"/>
        <v>51277839.139999993</v>
      </c>
    </row>
    <row r="53" spans="1:7" x14ac:dyDescent="0.2">
      <c r="A53" s="1" t="s">
        <v>120</v>
      </c>
    </row>
    <row r="61" spans="1:7" x14ac:dyDescent="0.2">
      <c r="A61" s="49" t="s">
        <v>142</v>
      </c>
      <c r="B61" s="48"/>
      <c r="C61" s="50"/>
      <c r="D61" s="49" t="s">
        <v>143</v>
      </c>
      <c r="E61" s="48"/>
    </row>
    <row r="62" spans="1:7" x14ac:dyDescent="0.2">
      <c r="A62" s="49" t="s">
        <v>144</v>
      </c>
      <c r="B62" s="48"/>
      <c r="C62" s="50"/>
      <c r="D62" s="49" t="s">
        <v>145</v>
      </c>
      <c r="E62" s="48"/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2"/>
  <sheetViews>
    <sheetView showGridLines="0" tabSelected="1" workbookViewId="0">
      <selection activeCell="A52" sqref="A1:G5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47600694.939999998</v>
      </c>
      <c r="C16" s="13">
        <f t="shared" si="3"/>
        <v>31187831.41</v>
      </c>
      <c r="D16" s="13">
        <f t="shared" si="3"/>
        <v>78788526.349999994</v>
      </c>
      <c r="E16" s="13">
        <f t="shared" si="3"/>
        <v>27510687.210000001</v>
      </c>
      <c r="F16" s="13">
        <f t="shared" si="3"/>
        <v>25048952.050000001</v>
      </c>
      <c r="G16" s="13">
        <f t="shared" si="3"/>
        <v>51277839.139999993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47600694.939999998</v>
      </c>
      <c r="C18" s="5">
        <v>31187831.41</v>
      </c>
      <c r="D18" s="5">
        <f t="shared" ref="D18:D23" si="5">B18+C18</f>
        <v>78788526.349999994</v>
      </c>
      <c r="E18" s="5">
        <v>27510687.210000001</v>
      </c>
      <c r="F18" s="5">
        <v>25048952.050000001</v>
      </c>
      <c r="G18" s="5">
        <f t="shared" si="4"/>
        <v>51277839.139999993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47600694.939999998</v>
      </c>
      <c r="C42" s="16">
        <f t="shared" si="12"/>
        <v>31187831.41</v>
      </c>
      <c r="D42" s="16">
        <f t="shared" si="12"/>
        <v>78788526.349999994</v>
      </c>
      <c r="E42" s="16">
        <f t="shared" si="12"/>
        <v>27510687.210000001</v>
      </c>
      <c r="F42" s="16">
        <f t="shared" si="12"/>
        <v>25048952.050000001</v>
      </c>
      <c r="G42" s="16">
        <f t="shared" si="12"/>
        <v>51277839.139999993</v>
      </c>
    </row>
    <row r="44" spans="1:7" x14ac:dyDescent="0.2">
      <c r="A44" s="1" t="s">
        <v>120</v>
      </c>
    </row>
    <row r="51" spans="1:7" x14ac:dyDescent="0.2">
      <c r="A51" s="49" t="s">
        <v>142</v>
      </c>
      <c r="B51" s="48"/>
      <c r="C51" s="50"/>
      <c r="D51" s="49" t="s">
        <v>143</v>
      </c>
      <c r="E51" s="48"/>
      <c r="F51" s="48"/>
      <c r="G51" s="48"/>
    </row>
    <row r="52" spans="1:7" x14ac:dyDescent="0.2">
      <c r="A52" s="49" t="s">
        <v>144</v>
      </c>
      <c r="B52" s="48"/>
      <c r="C52" s="50"/>
      <c r="D52" s="49" t="s">
        <v>145</v>
      </c>
      <c r="E52" s="48"/>
      <c r="F52" s="48"/>
      <c r="G52" s="48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2024-07-18T20:48:24Z</cp:lastPrinted>
  <dcterms:created xsi:type="dcterms:W3CDTF">2014-02-10T03:37:14Z</dcterms:created>
  <dcterms:modified xsi:type="dcterms:W3CDTF">2024-07-18T20:48:33Z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