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13_ncr:1_{0DDA5B22-490B-4C54-AC9E-1BA607F4DB98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<sst xmlns="http://schemas.openxmlformats.org/spreadsheetml/2006/main" count="219" uniqueCount="146">
  <si>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</si>
  <si>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</si>
  <si>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</si>
  <si>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</si>
  <si>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</si>
  <si>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</si>
  <si>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</si>
  <si>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</si>
  <si>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</si>
  <si>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</si>
  <si>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</si>
  <si>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</si>
  <si>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</si>
  <si>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</si>
  <si>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</si>
  <si>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</si>
  <si>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</si>
  <si>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</si>
  <si>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</si>
  <si>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</si>
  <si>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</si>
  <si>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</si>
  <si>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</si>
  <si>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</si>
  <si>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</si>
  <si>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</si>
  <si>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</si>
  <si>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</si>
  <si>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</si>
  <si>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</si>
  <si>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</si>
  <si>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</si>
  <si>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</si>
  <si>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</si>
  <si>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</si>
  <si>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</si>
  <si>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</si>
  <si>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</si>
  <si>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</si>
  <si>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</si>
  <si>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</si>
  <si>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</si>
  <si>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</si>
  <si>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</si>
  <si>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</si>
  <si>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</si>
  <si>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</si>
  <si>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</si>
  <si>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</si>
  <si>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</si>
  <si>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</si>
  <si>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</si>
  <si>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</si>
  <si>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</si>
  <si>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</si>
  <si>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</si>
  <si>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</si>
  <si>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</si>
  <si>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</si>
  <si>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</si>
  <si>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</si>
  <si>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</si>
  <si>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</si>
  <si>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</si>
  <si>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</si>
  <si>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</si>
  <si>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</si>
  <si>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</si>
  <si>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</si>
  <si>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</si>
  <si>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</si>
  <si>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</si>
  <si>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</si>
  <si>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</si>
  <si>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</si>
  <si>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</si>
  <si>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</si>
  <si>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</si>
  <si>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</si>
  <si>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</si>
  <si>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</si>
  <si>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</si>
  <si>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</si>
  <si>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</si>
  <si>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</si>
  <si>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</si>
  <si>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</si>
  <si>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</si>
  <si>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</si>
  <si>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</si>
  <si>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</si>
  <si>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</si>
  <si>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</si>
  <si>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</si>
  <si>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</si>
  <si>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</si>
  <si>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</si>
  <si>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</si>
  <si>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</si>
  <si>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</si>
  <si>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</si>
  <si>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</si>
  <si>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</si>
  <si>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</si>
  <si>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</si>
  <si>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</si>
  <si>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</si>
  <si>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</si>
  <si>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</si>
  <si>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</si>
  <si>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</si>
  <si>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</si>
  <si>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</si>
  <si>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</si>
  <si>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</si>
  <si>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</si>
  <si>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</si>
  <si>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</si>
  <si>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</si>
  <si>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</si>
  <si>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</si>
  <si>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</si>
  <si>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</si>
  <si>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</si>
  <si>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</si>
  <si>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</si>
  <si>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</si>
  <si>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</si>
  <si>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</si>
  <si>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Apaseo el Grande, Gto.
Estado Analítico del Ejercicio del Presupuesto de Egresos
Clasificación por Objeto del Gasto (Capítulo y Concepto)
Del 1 de Enero al 31 de Marzo de 2024</t>
  </si>
  <si>
    <t>Comité Municipal de Agua Potable y Alcantarillado de Apaseo el Grande, Gto.
Estado Analítico del Ejercicio del Presupuesto de Egresos
Clasificación Económica (por Tipo de Gasto)
Del 1 de Enero al 31 de Marzo de 2024</t>
  </si>
  <si>
    <t>31120M04A010000 DIRECCION GENERAL</t>
  </si>
  <si>
    <t>31120M04A010100 COORDINACION ADMINISTRAT</t>
  </si>
  <si>
    <t>31120M04A010200 COORDINACION COMERCIAL</t>
  </si>
  <si>
    <t>31120M04A010300 COORDINACION TECNICA</t>
  </si>
  <si>
    <t>31120M04A010400 COORDINACION JURIDICA</t>
  </si>
  <si>
    <t>31120M04A010500 COORDINACION COMUNIDADES</t>
  </si>
  <si>
    <t>31120M04A010600 COORDINACION OPERATIVA</t>
  </si>
  <si>
    <t>Comité Municipal de Agua Potable y Alcantarillado de Apaseo el Grande, Gto.
Estado Analítico del Ejercicio del Presupuesto de Egresos
Clasificación Administrativa
Del 1 de Enero al 31 de Marzo de 2024</t>
  </si>
  <si>
    <t>Comité Municipal de Agua Potable y Alcantarillado de Apaseo el Grande, Gto.
Estado Analítico del Ejercicio del Presupuesto de Egresos
Clasificación Administrativa (Poderes)
Del 1 de Enero al 31 de Marzo de 2024</t>
  </si>
  <si>
    <t>Comité Municipal de Agua Potable y Alcantarillado de Apaseo el Grande, Gto.
Estado Analítico del Ejercicio del Presupuesto de Egresos
Clasificación Administrativa (Sector Paraestatal)
Del 1 de Enero al 31 de Marzo de 2024</t>
  </si>
  <si>
    <t>Comité Municipal de Agua Potable y Alcantarillado de Apaseo el Grande, Gto.
Estado Analítico del Ejercicio del Presupuesto de Egresos
Clasificación Funcional (Finalidad y Función)
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</si>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</sst>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2" xfId="0" applyNumberFormat="1" applyFont="1" applyBorder="1" applyProtection="1">
      <protection locked="0"/>
    </xf>
    <xf numFmtId="0" fontId="3" fillId="0" borderId="0" xfId="0" applyFont="1"/>
    <xf numFmtId="4" fontId="3" fillId="0" borderId="10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3" fillId="0" borderId="5" xfId="0" applyFont="1" applyBorder="1"/>
    <xf numFmtId="4" fontId="7" fillId="0" borderId="10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" xfId="9" applyFont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3" fillId="0" borderId="0" xfId="0" applyFont="1" applyAlignment="1">
      <alignment horizontal="left" wrapText="1" indent="1"/>
    </xf>
    <xf numFmtId="0" fontId="3" fillId="0" borderId="0" xfId="8" applyFont="1" applyProtection="1">
      <protection locked="0"/>
    </xf>
    <xf numFmtId="43" fontId="11" fillId="0" borderId="0" xfId="32" applyNumberFormat="1" applyFont="1"/>
    <xf numFmtId="0" fontId="11" fillId="0" borderId="0" xfId="32" applyFont="1"/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5" xfId="9" applyFont="1" applyFill="1" applyBorder="1" applyAlignment="1">
      <alignment vertical="center"/>
    </xf>
  </cellXfs>
  <cellStyles count="33">
    <cellStyle name="=C:\WINNT\SYSTEM32\COMMAND.COM" xfId="24" xr:uid="{00BD1765-681A-4206-B50B-5B19D032F4C5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FDDA526-B533-47F5-9D38-C5B15E20D68C}"/>
    <cellStyle name="Millares 2 3" xfId="4" xr:uid="{00000000-0005-0000-0000-000003000000}"/>
    <cellStyle name="Millares 2 3 2" xfId="18" xr:uid="{F23D059A-2C6C-4233-9E7B-F1BE17150590}"/>
    <cellStyle name="Millares 2 4" xfId="25" xr:uid="{A2E63E1D-B27D-4618-A8BC-0FDAE10D615B}"/>
    <cellStyle name="Millares 2 5" xfId="16" xr:uid="{D00C4F5D-5305-4CD7-8806-0F374158A167}"/>
    <cellStyle name="Millares 3" xfId="5" xr:uid="{00000000-0005-0000-0000-000004000000}"/>
    <cellStyle name="Millares 3 2" xfId="26" xr:uid="{131A073C-593F-4761-BE22-7A82A6EFDAC0}"/>
    <cellStyle name="Millares 3 3" xfId="19" xr:uid="{1E019B00-3CF1-4A81-8CDE-A42F29B3143E}"/>
    <cellStyle name="Moneda 2" xfId="6" xr:uid="{00000000-0005-0000-0000-000005000000}"/>
    <cellStyle name="Moneda 2 2" xfId="20" xr:uid="{87B5A7E7-D6A6-4EE2-B276-075A2B447A9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2" xr:uid="{5E078868-EDFD-40CB-87FE-2D80BD065DA8}"/>
    <cellStyle name="Normal 2 4" xfId="31" xr:uid="{E113FF08-E231-48AD-8A46-EDBDC2EED14E}"/>
    <cellStyle name="Normal 2 5" xfId="27" xr:uid="{8AA68E92-8B04-4E1E-B0D6-8FEAB96158AA}"/>
    <cellStyle name="Normal 2 6" xfId="21" xr:uid="{9DF0B67F-B6FE-488B-98A1-1ABCFD854A18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9" xr:uid="{216E6786-52E8-4244-A19F-9FDFB5C1D3D7}"/>
    <cellStyle name="Normal 6 2 3" xfId="23" xr:uid="{DA737E91-353D-4D04-9A71-BF65BD47FB0C}"/>
    <cellStyle name="Normal 6 3" xfId="28" xr:uid="{E11D2451-7166-4090-9C7C-4875A2188AEB}"/>
    <cellStyle name="Normal 6 4" xfId="22" xr:uid="{1E3C3CDA-41F1-4D2A-BD14-A1D6C32389A5}"/>
    <cellStyle name="Porcentual 2" xfId="30" xr:uid="{16DDDA82-C719-4B8A-9B61-EDF2B88F8B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showGridLines="0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129</v>
      </c>
      <c r="B1" s="30"/>
      <c r="C1" s="30"/>
      <c r="D1" s="30"/>
      <c r="E1" s="30"/>
      <c r="F1" s="30"/>
      <c r="G1" s="31"/>
    </row>
    <row r="2" spans="1:8" x14ac:dyDescent="0.2">
      <c r="A2" s="40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3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40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22518034.780000001</v>
      </c>
      <c r="C5" s="13">
        <f>SUM(C6:C12)</f>
        <v>30000</v>
      </c>
      <c r="D5" s="13">
        <f>B5+C5</f>
        <v>22548034.780000001</v>
      </c>
      <c r="E5" s="13">
        <f>SUM(E6:E12)</f>
        <v>4130583.61</v>
      </c>
      <c r="F5" s="13">
        <f>SUM(F6:F12)</f>
        <v>4130583.61</v>
      </c>
      <c r="G5" s="13">
        <f>D5-E5</f>
        <v>18417451.170000002</v>
      </c>
    </row>
    <row r="6" spans="1:8" x14ac:dyDescent="0.2">
      <c r="A6" s="20" t="s">
        <v>62</v>
      </c>
      <c r="B6" s="5">
        <v>10920788.68</v>
      </c>
      <c r="C6" s="5">
        <v>0</v>
      </c>
      <c r="D6" s="5">
        <f t="shared" ref="D6:D69" si="0">B6+C6</f>
        <v>10920788.68</v>
      </c>
      <c r="E6" s="5">
        <v>2275449</v>
      </c>
      <c r="F6" s="5">
        <v>2275449</v>
      </c>
      <c r="G6" s="5">
        <f t="shared" ref="G6:G69" si="1">D6-E6</f>
        <v>8645339.6799999997</v>
      </c>
      <c r="H6" s="9">
        <v>1100</v>
      </c>
    </row>
    <row r="7" spans="1:8" x14ac:dyDescent="0.2">
      <c r="A7" s="20" t="s">
        <v>63</v>
      </c>
      <c r="B7" s="5">
        <v>1167800</v>
      </c>
      <c r="C7" s="5">
        <v>30000</v>
      </c>
      <c r="D7" s="5">
        <f t="shared" si="0"/>
        <v>1197800</v>
      </c>
      <c r="E7" s="5">
        <v>356572</v>
      </c>
      <c r="F7" s="5">
        <v>356572</v>
      </c>
      <c r="G7" s="5">
        <f t="shared" si="1"/>
        <v>841228</v>
      </c>
      <c r="H7" s="9">
        <v>1200</v>
      </c>
    </row>
    <row r="8" spans="1:8" x14ac:dyDescent="0.2">
      <c r="A8" s="20" t="s">
        <v>64</v>
      </c>
      <c r="B8" s="5">
        <v>2715958.34</v>
      </c>
      <c r="C8" s="5">
        <v>0</v>
      </c>
      <c r="D8" s="5">
        <f t="shared" si="0"/>
        <v>2715958.34</v>
      </c>
      <c r="E8" s="5">
        <v>84340.4</v>
      </c>
      <c r="F8" s="5">
        <v>84340.4</v>
      </c>
      <c r="G8" s="5">
        <f t="shared" si="1"/>
        <v>2631617.94</v>
      </c>
      <c r="H8" s="9">
        <v>1300</v>
      </c>
    </row>
    <row r="9" spans="1:8" x14ac:dyDescent="0.2">
      <c r="A9" s="20" t="s">
        <v>33</v>
      </c>
      <c r="B9" s="5">
        <v>3070236.48</v>
      </c>
      <c r="C9" s="5">
        <v>0</v>
      </c>
      <c r="D9" s="5">
        <f t="shared" si="0"/>
        <v>3070236.48</v>
      </c>
      <c r="E9" s="5">
        <v>695421.61</v>
      </c>
      <c r="F9" s="5">
        <v>695421.61</v>
      </c>
      <c r="G9" s="5">
        <f t="shared" si="1"/>
        <v>2374814.87</v>
      </c>
      <c r="H9" s="9">
        <v>1400</v>
      </c>
    </row>
    <row r="10" spans="1:8" x14ac:dyDescent="0.2">
      <c r="A10" s="20" t="s">
        <v>65</v>
      </c>
      <c r="B10" s="5">
        <v>1156400</v>
      </c>
      <c r="C10" s="5">
        <v>0</v>
      </c>
      <c r="D10" s="5">
        <f t="shared" si="0"/>
        <v>1156400</v>
      </c>
      <c r="E10" s="5">
        <v>17855.599999999999</v>
      </c>
      <c r="F10" s="5">
        <v>17855.599999999999</v>
      </c>
      <c r="G10" s="5">
        <f t="shared" si="1"/>
        <v>1138544.3999999999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3486851.28</v>
      </c>
      <c r="C12" s="5">
        <v>0</v>
      </c>
      <c r="D12" s="5">
        <f t="shared" si="0"/>
        <v>3486851.28</v>
      </c>
      <c r="E12" s="5">
        <v>700945</v>
      </c>
      <c r="F12" s="5">
        <v>700945</v>
      </c>
      <c r="G12" s="5">
        <f t="shared" si="1"/>
        <v>2785906.28</v>
      </c>
      <c r="H12" s="9">
        <v>1700</v>
      </c>
    </row>
    <row r="13" spans="1:8" x14ac:dyDescent="0.2">
      <c r="A13" s="18" t="s">
        <v>123</v>
      </c>
      <c r="B13" s="14">
        <f>SUM(B14:B22)</f>
        <v>5182692.32</v>
      </c>
      <c r="C13" s="14">
        <f>SUM(C14:C22)</f>
        <v>3907031.05</v>
      </c>
      <c r="D13" s="14">
        <f t="shared" si="0"/>
        <v>9089723.370000001</v>
      </c>
      <c r="E13" s="14">
        <f>SUM(E14:E22)</f>
        <v>1434472.0399999998</v>
      </c>
      <c r="F13" s="14">
        <f>SUM(F14:F22)</f>
        <v>1434472.0399999998</v>
      </c>
      <c r="G13" s="14">
        <f t="shared" si="1"/>
        <v>7655251.330000001</v>
      </c>
      <c r="H13" s="19">
        <v>0</v>
      </c>
    </row>
    <row r="14" spans="1:8" x14ac:dyDescent="0.2">
      <c r="A14" s="20" t="s">
        <v>67</v>
      </c>
      <c r="B14" s="5">
        <v>803324.44</v>
      </c>
      <c r="C14" s="5">
        <v>30000</v>
      </c>
      <c r="D14" s="5">
        <f t="shared" si="0"/>
        <v>833324.44</v>
      </c>
      <c r="E14" s="5">
        <v>75001.570000000007</v>
      </c>
      <c r="F14" s="5">
        <v>75001.570000000007</v>
      </c>
      <c r="G14" s="5">
        <f t="shared" si="1"/>
        <v>758322.86999999988</v>
      </c>
      <c r="H14" s="9">
        <v>2100</v>
      </c>
    </row>
    <row r="15" spans="1:8" x14ac:dyDescent="0.2">
      <c r="A15" s="20" t="s">
        <v>68</v>
      </c>
      <c r="B15" s="5">
        <v>131037.88</v>
      </c>
      <c r="C15" s="5">
        <v>0</v>
      </c>
      <c r="D15" s="5">
        <f t="shared" si="0"/>
        <v>131037.88</v>
      </c>
      <c r="E15" s="5">
        <v>33345.9</v>
      </c>
      <c r="F15" s="5">
        <v>33345.9</v>
      </c>
      <c r="G15" s="5">
        <f t="shared" si="1"/>
        <v>97691.98000000001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2168810</v>
      </c>
      <c r="C17" s="5">
        <v>3550000</v>
      </c>
      <c r="D17" s="5">
        <f t="shared" si="0"/>
        <v>5718810</v>
      </c>
      <c r="E17" s="5">
        <v>888062.64</v>
      </c>
      <c r="F17" s="5">
        <v>888062.64</v>
      </c>
      <c r="G17" s="5">
        <f t="shared" si="1"/>
        <v>4830747.3600000003</v>
      </c>
      <c r="H17" s="9">
        <v>2400</v>
      </c>
    </row>
    <row r="18" spans="1:8" x14ac:dyDescent="0.2">
      <c r="A18" s="20" t="s">
        <v>71</v>
      </c>
      <c r="B18" s="5">
        <v>200000</v>
      </c>
      <c r="C18" s="5">
        <v>100000</v>
      </c>
      <c r="D18" s="5">
        <f t="shared" si="0"/>
        <v>300000</v>
      </c>
      <c r="E18" s="5">
        <v>64248.6</v>
      </c>
      <c r="F18" s="5">
        <v>64248.6</v>
      </c>
      <c r="G18" s="5">
        <f t="shared" si="1"/>
        <v>235751.4</v>
      </c>
      <c r="H18" s="9">
        <v>2500</v>
      </c>
    </row>
    <row r="19" spans="1:8" x14ac:dyDescent="0.2">
      <c r="A19" s="20" t="s">
        <v>72</v>
      </c>
      <c r="B19" s="5">
        <v>958560</v>
      </c>
      <c r="C19" s="5">
        <v>200000</v>
      </c>
      <c r="D19" s="5">
        <f t="shared" si="0"/>
        <v>1158560</v>
      </c>
      <c r="E19" s="5">
        <v>266459.71000000002</v>
      </c>
      <c r="F19" s="5">
        <v>266459.71000000002</v>
      </c>
      <c r="G19" s="5">
        <f t="shared" si="1"/>
        <v>892100.29</v>
      </c>
      <c r="H19" s="9">
        <v>2600</v>
      </c>
    </row>
    <row r="20" spans="1:8" x14ac:dyDescent="0.2">
      <c r="A20" s="20" t="s">
        <v>73</v>
      </c>
      <c r="B20" s="5">
        <v>176060</v>
      </c>
      <c r="C20" s="5">
        <v>27031.05</v>
      </c>
      <c r="D20" s="5">
        <f t="shared" si="0"/>
        <v>203091.05</v>
      </c>
      <c r="E20" s="5">
        <v>7666.39</v>
      </c>
      <c r="F20" s="5">
        <v>7666.39</v>
      </c>
      <c r="G20" s="5">
        <f t="shared" si="1"/>
        <v>195424.65999999997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744900</v>
      </c>
      <c r="C22" s="5">
        <v>0</v>
      </c>
      <c r="D22" s="5">
        <f t="shared" si="0"/>
        <v>744900</v>
      </c>
      <c r="E22" s="5">
        <v>99687.23</v>
      </c>
      <c r="F22" s="5">
        <v>99687.23</v>
      </c>
      <c r="G22" s="5">
        <f t="shared" si="1"/>
        <v>645212.77</v>
      </c>
      <c r="H22" s="9">
        <v>2900</v>
      </c>
    </row>
    <row r="23" spans="1:8" x14ac:dyDescent="0.2">
      <c r="A23" s="18" t="s">
        <v>59</v>
      </c>
      <c r="B23" s="14">
        <f>SUM(B24:B32)</f>
        <v>17046767.84</v>
      </c>
      <c r="C23" s="14">
        <f>SUM(C24:C32)</f>
        <v>2670000</v>
      </c>
      <c r="D23" s="14">
        <f t="shared" si="0"/>
        <v>19716767.84</v>
      </c>
      <c r="E23" s="14">
        <f>SUM(E24:E32)</f>
        <v>4147354.28</v>
      </c>
      <c r="F23" s="14">
        <f>SUM(F24:F32)</f>
        <v>4113937.28</v>
      </c>
      <c r="G23" s="14">
        <f t="shared" si="1"/>
        <v>15569413.560000001</v>
      </c>
      <c r="H23" s="19">
        <v>0</v>
      </c>
    </row>
    <row r="24" spans="1:8" x14ac:dyDescent="0.2">
      <c r="A24" s="20" t="s">
        <v>76</v>
      </c>
      <c r="B24" s="5">
        <v>9058047.8399999999</v>
      </c>
      <c r="C24" s="5">
        <v>0</v>
      </c>
      <c r="D24" s="5">
        <f t="shared" si="0"/>
        <v>9058047.8399999999</v>
      </c>
      <c r="E24" s="5">
        <v>2275048.2799999998</v>
      </c>
      <c r="F24" s="5">
        <v>2275048.2799999998</v>
      </c>
      <c r="G24" s="5">
        <f t="shared" si="1"/>
        <v>6782999.5600000005</v>
      </c>
      <c r="H24" s="9">
        <v>3100</v>
      </c>
    </row>
    <row r="25" spans="1:8" x14ac:dyDescent="0.2">
      <c r="A25" s="20" t="s">
        <v>77</v>
      </c>
      <c r="B25" s="5">
        <v>144400</v>
      </c>
      <c r="C25" s="5">
        <v>0</v>
      </c>
      <c r="D25" s="5">
        <f t="shared" si="0"/>
        <v>144400</v>
      </c>
      <c r="E25" s="5">
        <v>15682.4</v>
      </c>
      <c r="F25" s="5">
        <v>15682.4</v>
      </c>
      <c r="G25" s="5">
        <f t="shared" si="1"/>
        <v>128717.6</v>
      </c>
      <c r="H25" s="9">
        <v>3200</v>
      </c>
    </row>
    <row r="26" spans="1:8" x14ac:dyDescent="0.2">
      <c r="A26" s="20" t="s">
        <v>78</v>
      </c>
      <c r="B26" s="5">
        <v>760100</v>
      </c>
      <c r="C26" s="5">
        <v>0</v>
      </c>
      <c r="D26" s="5">
        <f t="shared" si="0"/>
        <v>760100</v>
      </c>
      <c r="E26" s="5">
        <v>64481.21</v>
      </c>
      <c r="F26" s="5">
        <v>64481.21</v>
      </c>
      <c r="G26" s="5">
        <f t="shared" si="1"/>
        <v>695618.79</v>
      </c>
      <c r="H26" s="9">
        <v>3300</v>
      </c>
    </row>
    <row r="27" spans="1:8" x14ac:dyDescent="0.2">
      <c r="A27" s="20" t="s">
        <v>79</v>
      </c>
      <c r="B27" s="5">
        <v>1260200</v>
      </c>
      <c r="C27" s="5">
        <v>380000</v>
      </c>
      <c r="D27" s="5">
        <f t="shared" si="0"/>
        <v>1640200</v>
      </c>
      <c r="E27" s="5">
        <v>385136.37</v>
      </c>
      <c r="F27" s="5">
        <v>385136.37</v>
      </c>
      <c r="G27" s="5">
        <f t="shared" si="1"/>
        <v>1255063.6299999999</v>
      </c>
      <c r="H27" s="9">
        <v>3400</v>
      </c>
    </row>
    <row r="28" spans="1:8" x14ac:dyDescent="0.2">
      <c r="A28" s="20" t="s">
        <v>80</v>
      </c>
      <c r="B28" s="5">
        <v>1586000</v>
      </c>
      <c r="C28" s="5">
        <v>2190000</v>
      </c>
      <c r="D28" s="5">
        <f t="shared" si="0"/>
        <v>3776000</v>
      </c>
      <c r="E28" s="5">
        <v>480505.28</v>
      </c>
      <c r="F28" s="5">
        <v>480505.28</v>
      </c>
      <c r="G28" s="5">
        <f t="shared" si="1"/>
        <v>3295494.7199999997</v>
      </c>
      <c r="H28" s="9">
        <v>3500</v>
      </c>
    </row>
    <row r="29" spans="1:8" x14ac:dyDescent="0.2">
      <c r="A29" s="20" t="s">
        <v>81</v>
      </c>
      <c r="B29" s="5">
        <v>141111</v>
      </c>
      <c r="C29" s="5">
        <v>0</v>
      </c>
      <c r="D29" s="5">
        <f t="shared" si="0"/>
        <v>141111</v>
      </c>
      <c r="E29" s="5">
        <v>57832</v>
      </c>
      <c r="F29" s="5">
        <v>57832</v>
      </c>
      <c r="G29" s="5">
        <f t="shared" si="1"/>
        <v>83279</v>
      </c>
      <c r="H29" s="9">
        <v>3600</v>
      </c>
    </row>
    <row r="30" spans="1:8" x14ac:dyDescent="0.2">
      <c r="A30" s="20" t="s">
        <v>82</v>
      </c>
      <c r="B30" s="5">
        <v>83771</v>
      </c>
      <c r="C30" s="5">
        <v>0</v>
      </c>
      <c r="D30" s="5">
        <f t="shared" si="0"/>
        <v>83771</v>
      </c>
      <c r="E30" s="5">
        <v>5317.13</v>
      </c>
      <c r="F30" s="5">
        <v>5317.13</v>
      </c>
      <c r="G30" s="5">
        <f t="shared" si="1"/>
        <v>78453.87</v>
      </c>
      <c r="H30" s="9">
        <v>3700</v>
      </c>
    </row>
    <row r="31" spans="1:8" x14ac:dyDescent="0.2">
      <c r="A31" s="20" t="s">
        <v>83</v>
      </c>
      <c r="B31" s="5">
        <v>317500</v>
      </c>
      <c r="C31" s="5">
        <v>100000</v>
      </c>
      <c r="D31" s="5">
        <f t="shared" si="0"/>
        <v>417500</v>
      </c>
      <c r="E31" s="5">
        <v>74175.61</v>
      </c>
      <c r="F31" s="5">
        <v>74175.61</v>
      </c>
      <c r="G31" s="5">
        <f t="shared" si="1"/>
        <v>343324.39</v>
      </c>
      <c r="H31" s="9">
        <v>3800</v>
      </c>
    </row>
    <row r="32" spans="1:8" x14ac:dyDescent="0.2">
      <c r="A32" s="20" t="s">
        <v>18</v>
      </c>
      <c r="B32" s="5">
        <v>3695638</v>
      </c>
      <c r="C32" s="5">
        <v>0</v>
      </c>
      <c r="D32" s="5">
        <f t="shared" si="0"/>
        <v>3695638</v>
      </c>
      <c r="E32" s="5">
        <v>789176</v>
      </c>
      <c r="F32" s="5">
        <v>755759</v>
      </c>
      <c r="G32" s="5">
        <f t="shared" si="1"/>
        <v>2906462</v>
      </c>
      <c r="H32" s="9">
        <v>3900</v>
      </c>
    </row>
    <row r="33" spans="1:8" x14ac:dyDescent="0.2">
      <c r="A33" s="18" t="s">
        <v>124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1453200</v>
      </c>
      <c r="C43" s="14">
        <f>SUM(C44:C52)</f>
        <v>15593505.74</v>
      </c>
      <c r="D43" s="14">
        <f t="shared" si="0"/>
        <v>17046705.740000002</v>
      </c>
      <c r="E43" s="14">
        <f>SUM(E44:E52)</f>
        <v>66112.070000000007</v>
      </c>
      <c r="F43" s="14">
        <f>SUM(F44:F52)</f>
        <v>66112.070000000007</v>
      </c>
      <c r="G43" s="14">
        <f t="shared" si="1"/>
        <v>16980593.670000002</v>
      </c>
      <c r="H43" s="19">
        <v>0</v>
      </c>
    </row>
    <row r="44" spans="1:8" x14ac:dyDescent="0.2">
      <c r="A44" s="4" t="s">
        <v>91</v>
      </c>
      <c r="B44" s="5">
        <v>225600</v>
      </c>
      <c r="C44" s="5">
        <v>20000</v>
      </c>
      <c r="D44" s="5">
        <f t="shared" si="0"/>
        <v>245600</v>
      </c>
      <c r="E44" s="5">
        <v>0</v>
      </c>
      <c r="F44" s="5">
        <v>0</v>
      </c>
      <c r="G44" s="5">
        <f t="shared" si="1"/>
        <v>245600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205000</v>
      </c>
      <c r="C47" s="5">
        <v>9850000</v>
      </c>
      <c r="D47" s="5">
        <f t="shared" si="0"/>
        <v>10055000</v>
      </c>
      <c r="E47" s="5">
        <v>34043.1</v>
      </c>
      <c r="F47" s="5">
        <v>34043.1</v>
      </c>
      <c r="G47" s="5">
        <f t="shared" si="1"/>
        <v>10020956.9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992600</v>
      </c>
      <c r="C49" s="5">
        <v>4223505.74</v>
      </c>
      <c r="D49" s="5">
        <f t="shared" si="0"/>
        <v>5216105.74</v>
      </c>
      <c r="E49" s="5">
        <v>32068.97</v>
      </c>
      <c r="F49" s="5">
        <v>32068.97</v>
      </c>
      <c r="G49" s="5">
        <f t="shared" si="1"/>
        <v>5184036.7700000005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1500000</v>
      </c>
      <c r="D51" s="5">
        <f t="shared" si="0"/>
        <v>1500000</v>
      </c>
      <c r="E51" s="5">
        <v>0</v>
      </c>
      <c r="F51" s="5">
        <v>0</v>
      </c>
      <c r="G51" s="5">
        <f t="shared" si="1"/>
        <v>1500000</v>
      </c>
      <c r="H51" s="9">
        <v>5800</v>
      </c>
    </row>
    <row r="52" spans="1:8" x14ac:dyDescent="0.2">
      <c r="A52" s="20" t="s">
        <v>99</v>
      </c>
      <c r="B52" s="5">
        <v>30000</v>
      </c>
      <c r="C52" s="5">
        <v>0</v>
      </c>
      <c r="D52" s="5">
        <f t="shared" si="0"/>
        <v>30000</v>
      </c>
      <c r="E52" s="5">
        <v>0</v>
      </c>
      <c r="F52" s="5">
        <v>0</v>
      </c>
      <c r="G52" s="5">
        <f t="shared" si="1"/>
        <v>30000</v>
      </c>
      <c r="H52" s="9">
        <v>5900</v>
      </c>
    </row>
    <row r="53" spans="1:8" x14ac:dyDescent="0.2">
      <c r="A53" s="18" t="s">
        <v>60</v>
      </c>
      <c r="B53" s="14">
        <f>SUM(B54:B56)</f>
        <v>1400000</v>
      </c>
      <c r="C53" s="14">
        <f>SUM(C54:C56)</f>
        <v>8987294.620000001</v>
      </c>
      <c r="D53" s="14">
        <f t="shared" si="0"/>
        <v>10387294.620000001</v>
      </c>
      <c r="E53" s="14">
        <f>SUM(E54:E56)</f>
        <v>0</v>
      </c>
      <c r="F53" s="14">
        <f>SUM(F54:F56)</f>
        <v>0</v>
      </c>
      <c r="G53" s="14">
        <f t="shared" si="1"/>
        <v>10387294.620000001</v>
      </c>
      <c r="H53" s="19">
        <v>0</v>
      </c>
    </row>
    <row r="54" spans="1:8" x14ac:dyDescent="0.2">
      <c r="A54" s="20" t="s">
        <v>100</v>
      </c>
      <c r="B54" s="5">
        <v>1200000</v>
      </c>
      <c r="C54" s="5">
        <v>8288162.2300000004</v>
      </c>
      <c r="D54" s="5">
        <f t="shared" si="0"/>
        <v>9488162.2300000004</v>
      </c>
      <c r="E54" s="5">
        <v>0</v>
      </c>
      <c r="F54" s="5">
        <v>0</v>
      </c>
      <c r="G54" s="5">
        <f t="shared" si="1"/>
        <v>9488162.2300000004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200000</v>
      </c>
      <c r="C56" s="5">
        <v>699132.39</v>
      </c>
      <c r="D56" s="5">
        <f t="shared" si="0"/>
        <v>899132.39</v>
      </c>
      <c r="E56" s="5">
        <v>0</v>
      </c>
      <c r="F56" s="5">
        <v>0</v>
      </c>
      <c r="G56" s="5">
        <f t="shared" si="1"/>
        <v>899132.39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47600694.939999998</v>
      </c>
      <c r="C77" s="16">
        <f t="shared" si="4"/>
        <v>31187831.41</v>
      </c>
      <c r="D77" s="16">
        <f t="shared" si="4"/>
        <v>78788526.350000009</v>
      </c>
      <c r="E77" s="16">
        <f t="shared" si="4"/>
        <v>9778522</v>
      </c>
      <c r="F77" s="16">
        <f t="shared" si="4"/>
        <v>9745105</v>
      </c>
      <c r="G77" s="16">
        <f t="shared" si="4"/>
        <v>69010004.350000009</v>
      </c>
    </row>
    <row r="79" spans="1:8" x14ac:dyDescent="0.2">
      <c r="A79" s="1" t="s">
        <v>120</v>
      </c>
    </row>
    <row r="85" spans="1:3" x14ac:dyDescent="0.2">
      <c r="A85" s="27" t="s">
        <v>142</v>
      </c>
      <c r="B85" s="27" t="s">
        <v>143</v>
      </c>
      <c r="C85" s="28"/>
    </row>
    <row r="86" spans="1:3" x14ac:dyDescent="0.2">
      <c r="A86" s="27" t="s">
        <v>144</v>
      </c>
      <c r="B86" s="27" t="s">
        <v>145</v>
      </c>
      <c r="C86" s="28"/>
    </row>
    <row r="87" spans="1:3" x14ac:dyDescent="0.2">
      <c r="A87" s="29"/>
      <c r="B87" s="29"/>
      <c r="C87" s="28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showGridLines="0" zoomScaleNormal="100" workbookViewId="0">
      <selection activeCell="A4" sqref="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130</v>
      </c>
      <c r="B1" s="30"/>
      <c r="C1" s="30"/>
      <c r="D1" s="30"/>
      <c r="E1" s="30"/>
      <c r="F1" s="30"/>
      <c r="G1" s="31"/>
    </row>
    <row r="2" spans="1:7" x14ac:dyDescent="0.2">
      <c r="A2" s="38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39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40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44747494.939999998</v>
      </c>
      <c r="C5" s="5">
        <v>6607031.0499999998</v>
      </c>
      <c r="D5" s="5">
        <f>B5+C5</f>
        <v>51354525.989999995</v>
      </c>
      <c r="E5" s="5">
        <v>9712409.9299999997</v>
      </c>
      <c r="F5" s="5">
        <v>9678992.9299999997</v>
      </c>
      <c r="G5" s="5">
        <f>D5-E5</f>
        <v>41642116.059999995</v>
      </c>
    </row>
    <row r="6" spans="1:7" x14ac:dyDescent="0.2">
      <c r="A6" s="6" t="s">
        <v>1</v>
      </c>
      <c r="B6" s="5">
        <v>2853200</v>
      </c>
      <c r="C6" s="5">
        <v>24580800.359999999</v>
      </c>
      <c r="D6" s="5">
        <f>B6+C6</f>
        <v>27434000.359999999</v>
      </c>
      <c r="E6" s="5">
        <v>66112.070000000007</v>
      </c>
      <c r="F6" s="5">
        <v>66112.070000000007</v>
      </c>
      <c r="G6" s="5">
        <f>D6-E6</f>
        <v>27367888.289999999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47600694.939999998</v>
      </c>
      <c r="C10" s="16">
        <f t="shared" si="0"/>
        <v>31187831.41</v>
      </c>
      <c r="D10" s="16">
        <f t="shared" si="0"/>
        <v>78788526.349999994</v>
      </c>
      <c r="E10" s="16">
        <f t="shared" si="0"/>
        <v>9778522</v>
      </c>
      <c r="F10" s="16">
        <f t="shared" si="0"/>
        <v>9745105</v>
      </c>
      <c r="G10" s="16">
        <f t="shared" si="0"/>
        <v>69010004.349999994</v>
      </c>
    </row>
    <row r="13" spans="1:7" x14ac:dyDescent="0.2">
      <c r="A13" s="1" t="s">
        <v>120</v>
      </c>
    </row>
    <row r="17" spans="1:3" x14ac:dyDescent="0.2">
      <c r="A17" s="27" t="s">
        <v>142</v>
      </c>
      <c r="B17" s="27" t="s">
        <v>143</v>
      </c>
      <c r="C17" s="28"/>
    </row>
    <row r="18" spans="1:3" x14ac:dyDescent="0.2">
      <c r="A18" s="27" t="s">
        <v>144</v>
      </c>
      <c r="B18" s="27" t="s">
        <v>145</v>
      </c>
      <c r="C18" s="28"/>
    </row>
    <row r="19" spans="1:3" x14ac:dyDescent="0.2">
      <c r="A19" s="29"/>
      <c r="B19" s="29"/>
      <c r="C19" s="2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topLeftCell="A16" workbookViewId="0">
      <selection activeCell="A20" sqref="A2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138</v>
      </c>
      <c r="B1" s="30"/>
      <c r="C1" s="30"/>
      <c r="D1" s="30"/>
      <c r="E1" s="30"/>
      <c r="F1" s="30"/>
      <c r="G1" s="31"/>
    </row>
    <row r="2" spans="1:7" x14ac:dyDescent="0.2">
      <c r="A2" s="35" t="s">
        <v>51</v>
      </c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36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3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2465860.15</v>
      </c>
      <c r="C6" s="5">
        <v>-20000</v>
      </c>
      <c r="D6" s="5">
        <f>B6+C6</f>
        <v>2445860.15</v>
      </c>
      <c r="E6" s="5">
        <v>474063.52</v>
      </c>
      <c r="F6" s="5">
        <v>471159.4</v>
      </c>
      <c r="G6" s="5">
        <f>D6-E6</f>
        <v>1971796.63</v>
      </c>
    </row>
    <row r="7" spans="1:7" x14ac:dyDescent="0.2">
      <c r="A7" s="23" t="s">
        <v>132</v>
      </c>
      <c r="B7" s="5">
        <v>5332633.95</v>
      </c>
      <c r="C7" s="5">
        <v>3690000</v>
      </c>
      <c r="D7" s="5">
        <f t="shared" ref="D7:D12" si="0">B7+C7</f>
        <v>9022633.9499999993</v>
      </c>
      <c r="E7" s="5">
        <v>741196.43</v>
      </c>
      <c r="F7" s="5">
        <v>737285.39</v>
      </c>
      <c r="G7" s="5">
        <f t="shared" ref="G7:G12" si="1">D7-E7</f>
        <v>8281437.5199999996</v>
      </c>
    </row>
    <row r="8" spans="1:7" x14ac:dyDescent="0.2">
      <c r="A8" s="23" t="s">
        <v>133</v>
      </c>
      <c r="B8" s="5">
        <v>5413198.3799999999</v>
      </c>
      <c r="C8" s="5">
        <v>130000</v>
      </c>
      <c r="D8" s="5">
        <f t="shared" si="0"/>
        <v>5543198.3799999999</v>
      </c>
      <c r="E8" s="5">
        <v>929680.84</v>
      </c>
      <c r="F8" s="5">
        <v>924136.78</v>
      </c>
      <c r="G8" s="5">
        <f t="shared" si="1"/>
        <v>4613517.54</v>
      </c>
    </row>
    <row r="9" spans="1:7" x14ac:dyDescent="0.2">
      <c r="A9" s="23" t="s">
        <v>134</v>
      </c>
      <c r="B9" s="5">
        <v>18190845.859999999</v>
      </c>
      <c r="C9" s="5">
        <v>25360800.359999999</v>
      </c>
      <c r="D9" s="5">
        <f t="shared" si="0"/>
        <v>43551646.219999999</v>
      </c>
      <c r="E9" s="5">
        <v>4534186.76</v>
      </c>
      <c r="F9" s="5">
        <v>4533789.9800000004</v>
      </c>
      <c r="G9" s="5">
        <f t="shared" si="1"/>
        <v>39017459.460000001</v>
      </c>
    </row>
    <row r="10" spans="1:7" x14ac:dyDescent="0.2">
      <c r="A10" s="23" t="s">
        <v>135</v>
      </c>
      <c r="B10" s="5">
        <v>1353454.7</v>
      </c>
      <c r="C10" s="5">
        <v>0</v>
      </c>
      <c r="D10" s="5">
        <f t="shared" si="0"/>
        <v>1353454.7</v>
      </c>
      <c r="E10" s="5">
        <v>282695.67</v>
      </c>
      <c r="F10" s="5">
        <v>280451.25</v>
      </c>
      <c r="G10" s="5">
        <f t="shared" si="1"/>
        <v>1070759.03</v>
      </c>
    </row>
    <row r="11" spans="1:7" x14ac:dyDescent="0.2">
      <c r="A11" s="23" t="s">
        <v>136</v>
      </c>
      <c r="B11" s="5">
        <v>1217269.56</v>
      </c>
      <c r="C11" s="5">
        <v>200000</v>
      </c>
      <c r="D11" s="5">
        <f t="shared" si="0"/>
        <v>1417269.56</v>
      </c>
      <c r="E11" s="5">
        <v>291195.71999999997</v>
      </c>
      <c r="F11" s="5">
        <v>289418.21999999997</v>
      </c>
      <c r="G11" s="5">
        <f t="shared" si="1"/>
        <v>1126073.8400000001</v>
      </c>
    </row>
    <row r="12" spans="1:7" x14ac:dyDescent="0.2">
      <c r="A12" s="23" t="s">
        <v>137</v>
      </c>
      <c r="B12" s="5">
        <v>13627432.34</v>
      </c>
      <c r="C12" s="5">
        <v>1827031.05</v>
      </c>
      <c r="D12" s="5">
        <f t="shared" si="0"/>
        <v>15454463.390000001</v>
      </c>
      <c r="E12" s="5">
        <v>2525503.06</v>
      </c>
      <c r="F12" s="5">
        <v>2508863.98</v>
      </c>
      <c r="G12" s="5">
        <f t="shared" si="1"/>
        <v>12928960.33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50</v>
      </c>
      <c r="B14" s="17">
        <f t="shared" ref="B14:G14" si="2">SUM(B6:B13)</f>
        <v>47600694.939999998</v>
      </c>
      <c r="C14" s="17">
        <f t="shared" si="2"/>
        <v>31187831.41</v>
      </c>
      <c r="D14" s="17">
        <f t="shared" si="2"/>
        <v>78788526.350000009</v>
      </c>
      <c r="E14" s="17">
        <f t="shared" si="2"/>
        <v>9778522</v>
      </c>
      <c r="F14" s="17">
        <f t="shared" si="2"/>
        <v>9745105</v>
      </c>
      <c r="G14" s="17">
        <f t="shared" si="2"/>
        <v>69010004.350000009</v>
      </c>
    </row>
    <row r="17" spans="1:7" ht="45" customHeight="1" x14ac:dyDescent="0.2">
      <c r="A17" s="32" t="s">
        <v>139</v>
      </c>
      <c r="B17" s="30"/>
      <c r="C17" s="30"/>
      <c r="D17" s="30"/>
      <c r="E17" s="30"/>
      <c r="F17" s="30"/>
      <c r="G17" s="31"/>
    </row>
    <row r="18" spans="1:7" x14ac:dyDescent="0.2">
      <c r="A18" s="38"/>
      <c r="B18" s="32" t="s">
        <v>57</v>
      </c>
      <c r="C18" s="30"/>
      <c r="D18" s="30"/>
      <c r="E18" s="30"/>
      <c r="F18" s="31"/>
      <c r="G18" s="33" t="s">
        <v>56</v>
      </c>
    </row>
    <row r="19" spans="1:7" ht="22.5" x14ac:dyDescent="0.2">
      <c r="A19" s="39" t="s">
        <v>51</v>
      </c>
      <c r="B19" s="2" t="s">
        <v>52</v>
      </c>
      <c r="C19" s="2" t="s">
        <v>117</v>
      </c>
      <c r="D19" s="2" t="s">
        <v>53</v>
      </c>
      <c r="E19" s="2" t="s">
        <v>54</v>
      </c>
      <c r="F19" s="2" t="s">
        <v>55</v>
      </c>
      <c r="G19" s="34"/>
    </row>
    <row r="20" spans="1:7" x14ac:dyDescent="0.2">
      <c r="A20" s="40"/>
      <c r="B20" s="3">
        <v>1</v>
      </c>
      <c r="C20" s="3">
        <v>2</v>
      </c>
      <c r="D20" s="3" t="s">
        <v>118</v>
      </c>
      <c r="E20" s="3">
        <v>4</v>
      </c>
      <c r="F20" s="3">
        <v>5</v>
      </c>
      <c r="G20" s="3" t="s">
        <v>119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121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50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2" t="s">
        <v>140</v>
      </c>
      <c r="B28" s="30"/>
      <c r="C28" s="30"/>
      <c r="D28" s="30"/>
      <c r="E28" s="30"/>
      <c r="F28" s="30"/>
      <c r="G28" s="31"/>
    </row>
    <row r="29" spans="1:7" x14ac:dyDescent="0.2">
      <c r="A29" s="38"/>
      <c r="B29" s="32" t="s">
        <v>57</v>
      </c>
      <c r="C29" s="30"/>
      <c r="D29" s="30"/>
      <c r="E29" s="30"/>
      <c r="F29" s="31"/>
      <c r="G29" s="33" t="s">
        <v>56</v>
      </c>
    </row>
    <row r="30" spans="1:7" ht="22.5" x14ac:dyDescent="0.2">
      <c r="A30" s="39" t="s">
        <v>51</v>
      </c>
      <c r="B30" s="2" t="s">
        <v>52</v>
      </c>
      <c r="C30" s="2" t="s">
        <v>117</v>
      </c>
      <c r="D30" s="2" t="s">
        <v>53</v>
      </c>
      <c r="E30" s="2" t="s">
        <v>54</v>
      </c>
      <c r="F30" s="2" t="s">
        <v>55</v>
      </c>
      <c r="G30" s="34"/>
    </row>
    <row r="31" spans="1:7" x14ac:dyDescent="0.2">
      <c r="A31" s="40"/>
      <c r="B31" s="3">
        <v>1</v>
      </c>
      <c r="C31" s="3">
        <v>2</v>
      </c>
      <c r="D31" s="3" t="s">
        <v>118</v>
      </c>
      <c r="E31" s="3">
        <v>4</v>
      </c>
      <c r="F31" s="3">
        <v>5</v>
      </c>
      <c r="G31" s="3" t="s">
        <v>119</v>
      </c>
    </row>
    <row r="32" spans="1:7" x14ac:dyDescent="0.2">
      <c r="A32" s="25" t="s">
        <v>12</v>
      </c>
      <c r="B32" s="5">
        <v>47600694.939999998</v>
      </c>
      <c r="C32" s="5">
        <v>31187831.41</v>
      </c>
      <c r="D32" s="5">
        <f t="shared" ref="D32:D38" si="6">B32+C32</f>
        <v>78788526.349999994</v>
      </c>
      <c r="E32" s="5">
        <v>9778522</v>
      </c>
      <c r="F32" s="5">
        <v>9745105</v>
      </c>
      <c r="G32" s="5">
        <f t="shared" ref="G32:G38" si="7">D32-E32</f>
        <v>69010004.349999994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128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50</v>
      </c>
      <c r="B39" s="17">
        <f t="shared" ref="B39:G39" si="8">SUM(B32:B38)</f>
        <v>47600694.939999998</v>
      </c>
      <c r="C39" s="17">
        <f t="shared" si="8"/>
        <v>31187831.41</v>
      </c>
      <c r="D39" s="17">
        <f t="shared" si="8"/>
        <v>78788526.349999994</v>
      </c>
      <c r="E39" s="17">
        <f t="shared" si="8"/>
        <v>9778522</v>
      </c>
      <c r="F39" s="17">
        <f t="shared" si="8"/>
        <v>9745105</v>
      </c>
      <c r="G39" s="17">
        <f t="shared" si="8"/>
        <v>69010004.349999994</v>
      </c>
    </row>
    <row r="41" spans="1:7" x14ac:dyDescent="0.2">
      <c r="A41" s="1" t="s">
        <v>120</v>
      </c>
    </row>
    <row r="47" spans="1:7" x14ac:dyDescent="0.2">
      <c r="A47" s="27" t="s">
        <v>142</v>
      </c>
      <c r="B47" s="27" t="s">
        <v>143</v>
      </c>
      <c r="C47" s="28"/>
    </row>
    <row r="48" spans="1:7" x14ac:dyDescent="0.2">
      <c r="A48" s="27" t="s">
        <v>144</v>
      </c>
      <c r="B48" s="27" t="s">
        <v>145</v>
      </c>
      <c r="C48" s="28"/>
    </row>
    <row r="49" spans="1:3" x14ac:dyDescent="0.2">
      <c r="A49" s="29"/>
      <c r="B49" s="29"/>
      <c r="C49" s="28"/>
    </row>
  </sheetData>
  <sheetProtection formatCells="0" formatColumns="0" formatRows="0" insertRows="0" deleteRows="0" autoFilter="0"/>
  <mergeCells count="10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8"/>
  <sheetViews>
    <sheetView showGridLines="0" tabSelected="1" workbookViewId="0">
      <selection activeCell="A24" sqref="A24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141</v>
      </c>
      <c r="B1" s="30"/>
      <c r="C1" s="30"/>
      <c r="D1" s="30"/>
      <c r="E1" s="30"/>
      <c r="F1" s="30"/>
      <c r="G1" s="31"/>
    </row>
    <row r="2" spans="1:7" x14ac:dyDescent="0.2">
      <c r="A2" s="38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39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40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47600694.939999998</v>
      </c>
      <c r="C14" s="14">
        <f t="shared" si="3"/>
        <v>31187831.41</v>
      </c>
      <c r="D14" s="14">
        <f t="shared" si="3"/>
        <v>78788526.349999994</v>
      </c>
      <c r="E14" s="14">
        <f t="shared" si="3"/>
        <v>9778522</v>
      </c>
      <c r="F14" s="14">
        <f t="shared" si="3"/>
        <v>9745105</v>
      </c>
      <c r="G14" s="14">
        <f t="shared" si="3"/>
        <v>69010004.349999994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47600694.939999998</v>
      </c>
      <c r="C16" s="5">
        <v>31187831.41</v>
      </c>
      <c r="D16" s="5">
        <f t="shared" ref="D16:D21" si="5">B16+C16</f>
        <v>78788526.349999994</v>
      </c>
      <c r="E16" s="5">
        <v>9778522</v>
      </c>
      <c r="F16" s="5">
        <v>9745105</v>
      </c>
      <c r="G16" s="5">
        <f t="shared" si="4"/>
        <v>69010004.349999994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47600694.939999998</v>
      </c>
      <c r="C37" s="17">
        <f t="shared" si="12"/>
        <v>31187831.41</v>
      </c>
      <c r="D37" s="17">
        <f t="shared" si="12"/>
        <v>78788526.349999994</v>
      </c>
      <c r="E37" s="17">
        <f t="shared" si="12"/>
        <v>9778522</v>
      </c>
      <c r="F37" s="17">
        <f t="shared" si="12"/>
        <v>9745105</v>
      </c>
      <c r="G37" s="17">
        <f t="shared" si="12"/>
        <v>69010004.349999994</v>
      </c>
    </row>
    <row r="39" spans="1:7" x14ac:dyDescent="0.2">
      <c r="A39" s="1" t="s">
        <v>120</v>
      </c>
    </row>
    <row r="46" spans="1:7" x14ac:dyDescent="0.2">
      <c r="A46" s="27" t="s">
        <v>142</v>
      </c>
      <c r="B46" s="27" t="s">
        <v>143</v>
      </c>
      <c r="C46" s="28"/>
    </row>
    <row r="47" spans="1:7" x14ac:dyDescent="0.2">
      <c r="A47" s="27" t="s">
        <v>144</v>
      </c>
      <c r="B47" s="27" t="s">
        <v>145</v>
      </c>
      <c r="C47" s="28"/>
    </row>
    <row r="48" spans="1:7" x14ac:dyDescent="0.2">
      <c r="A48" s="29"/>
      <c r="B48" s="29"/>
      <c r="C48" s="2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2024-04-29T21:07:45Z</cp:lastPrinted>
  <dcterms:created xsi:type="dcterms:W3CDTF">2014-02-10T03:37:14Z</dcterms:created>
  <dcterms:modified xsi:type="dcterms:W3CDTF">2024-04-30T00:08:05Z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