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3ER TRIMESTRE 2023\"/>
    </mc:Choice>
  </mc:AlternateContent>
  <xr:revisionPtr revIDLastSave="0" documentId="13_ncr:1_{2F089111-6958-4EA4-8342-693EF9E617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EAI!$A$1:$G$46</definedName>
  </definedNames>
  <calcPr calcId="191029"/>
  <fileRecoveryPr autoRecover="0"/>
</workbook>
</file>

<file path=xl/calcChain.xml><?xml version="1.0" encoding="utf-8"?>
<calcChain xmlns="http://schemas.openxmlformats.org/spreadsheetml/2006/main">
  <c r="G41" i="4" l="1"/>
  <c r="G17" i="4"/>
  <c r="D22" i="4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D37" i="4" s="1"/>
  <c r="F37" i="4"/>
  <c r="F40" i="4" s="1"/>
  <c r="E37" i="4"/>
  <c r="E40" i="4" s="1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21" i="4" l="1"/>
  <c r="D16" i="4"/>
  <c r="G21" i="4"/>
  <c r="G16" i="4"/>
  <c r="D31" i="4"/>
  <c r="G31" i="4"/>
  <c r="D40" i="4" l="1"/>
  <c r="G40" i="4"/>
</calcChain>
</file>

<file path=xl/sharedStrings.xml><?xml version="1.0" encoding="utf-8"?>
<sst xmlns="http://schemas.openxmlformats.org/spreadsheetml/2006/main" count="103" uniqueCount="55">
  <si>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</si>
  <si>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</si>
  <si>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</si>
  <si>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</si>
  <si>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</si>
  <si>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</si>
  <si>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</si>
  <si>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</si>
  <si>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</si>
  <si>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</si>
  <si>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</si>
  <si>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</si>
  <si>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</si>
  <si>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</si>
  <si>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</si>
  <si>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</si>
  <si>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</si>
  <si>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</si>
  <si>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</si>
  <si>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</si>
  <si>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</si>
  <si>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</si>
  <si>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</si>
  <si>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</si>
  <si>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</si>
  <si>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</si>
  <si>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</si>
  <si>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</si>
  <si>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</si>
  <si>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</si>
  <si>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</si>
  <si>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</si>
  <si>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</si>
  <si>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</si>
  <si>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</si>
  <si>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</si>
  <si>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</si>
  <si>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</si>
  <si>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</si>
  <si>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</si>
  <si>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</si>
  <si>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</si>
  <si>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</si>
  <si>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</si>
  <si>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</si>
  <si>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</si>
  <si>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</si>
  <si>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</si>
  <si>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Comité Municipal de Agua Potable y Alcantarillado de Apaseo el Grande, Gto.
Estado Analítico de Ingresos
Del 1 de Enero al 30 de Septiembre de 2023</t>
  </si>
  <si>
    <t>Bajo protesta de decir verdad declaramos que los Estados Financieros y sus notas, son razonablemente correctos y son responsabilidad del emisor.</t>
  </si>
  <si>
    <t>DIRECTOR GENERAL</t>
  </si>
  <si>
    <t>CONTADORA GENERAL</t>
  </si>
  <si>
    <t>LIC. JOSE LUIS MANCERA SANCHEZ</t>
  </si>
  <si>
    <t>C.P. BLANCA BIBIANA VILLEGAS LUNA</t>
  </si>
  <si>
    <t>Ingresos de los Entes Públicos de los Poderes Legislativo y Judicial, de los Órganos Autónomos y del Sector Paraestatal o Paramunicipal, así como de las Empresas Productivas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</si>
</sst>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5" tint="-0.499984740745262"/>
      <name val="Arial"/>
      <family val="2"/>
    </font>
    <font>
      <b/>
      <sz val="8"/>
      <color rgb="FF7030A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6" xfId="8" quotePrefix="1" applyFont="1" applyFill="1" applyBorder="1" applyAlignment="1">
      <alignment horizontal="center" vertical="center" wrapText="1"/>
    </xf>
    <xf numFmtId="0" fontId="9" fillId="2" borderId="3" xfId="8" quotePrefix="1" applyFont="1" applyFill="1" applyBorder="1" applyAlignment="1">
      <alignment horizontal="center" vertical="center" wrapText="1"/>
    </xf>
    <xf numFmtId="4" fontId="4" fillId="0" borderId="9" xfId="8" applyNumberFormat="1" applyFont="1" applyBorder="1" applyAlignment="1" applyProtection="1">
      <alignment vertical="top"/>
      <protection locked="0"/>
    </xf>
    <xf numFmtId="0" fontId="9" fillId="0" borderId="5" xfId="8" applyFont="1" applyBorder="1" applyAlignment="1">
      <alignment horizontal="center" vertical="top" wrapText="1"/>
    </xf>
    <xf numFmtId="4" fontId="4" fillId="0" borderId="8" xfId="8" applyNumberFormat="1" applyFont="1" applyBorder="1" applyAlignment="1" applyProtection="1">
      <alignment vertical="top"/>
      <protection locked="0"/>
    </xf>
    <xf numFmtId="4" fontId="4" fillId="0" borderId="10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9" fillId="0" borderId="10" xfId="8" applyNumberFormat="1" applyFont="1" applyBorder="1" applyAlignment="1" applyProtection="1">
      <alignment vertical="top"/>
      <protection locked="0"/>
    </xf>
    <xf numFmtId="0" fontId="8" fillId="0" borderId="7" xfId="8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9" fillId="0" borderId="4" xfId="8" applyNumberFormat="1" applyFont="1" applyBorder="1" applyAlignment="1" applyProtection="1">
      <alignment vertical="top"/>
      <protection locked="0"/>
    </xf>
    <xf numFmtId="4" fontId="9" fillId="0" borderId="6" xfId="8" applyNumberFormat="1" applyFont="1" applyBorder="1" applyAlignment="1" applyProtection="1">
      <alignment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49" fontId="13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1"/>
      <protection locked="0"/>
    </xf>
    <xf numFmtId="0" fontId="8" fillId="0" borderId="0" xfId="8" applyFont="1" applyAlignment="1" applyProtection="1">
      <alignment horizontal="left" vertical="top" wrapText="1" indent="1"/>
      <protection locked="0"/>
    </xf>
    <xf numFmtId="0" fontId="8" fillId="0" borderId="0" xfId="8" applyFont="1" applyAlignment="1">
      <alignment horizontal="left" vertical="top" wrapText="1" indent="2"/>
    </xf>
    <xf numFmtId="0" fontId="8" fillId="0" borderId="0" xfId="9" applyFont="1" applyProtection="1">
      <protection locked="0"/>
    </xf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 applyProtection="1">
      <alignment horizontal="center" vertical="center" wrapText="1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  <xf numFmtId="0" fontId="2" fillId="0" borderId="0" xfId="9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9" fillId="2" borderId="7" xfId="8" applyFont="1" applyFill="1" applyBorder="1" applyAlignment="1">
      <alignment vertical="center"/>
    </xf>
    <xf numFmtId="0" fontId="9" fillId="2" borderId="0" xfId="8" applyFont="1" applyFill="1" applyAlignment="1">
      <alignment vertical="center"/>
    </xf>
    <xf numFmtId="0" fontId="9" fillId="2" borderId="11" xfId="8" applyFont="1" applyFill="1" applyBorder="1" applyAlignment="1">
      <alignment vertical="center"/>
    </xf>
    <xf numFmtId="0" fontId="14" fillId="0" borderId="5" xfId="32" applyFont="1" applyBorder="1" applyAlignment="1" applyProtection="1">
      <alignment horizontal="left" vertical="top" indent="3"/>
      <protection locked="0"/>
    </xf>
    <xf numFmtId="4" fontId="9" fillId="0" borderId="3" xfId="32" applyNumberFormat="1" applyFont="1" applyBorder="1" applyAlignment="1" applyProtection="1">
      <alignment vertical="top"/>
      <protection locked="0"/>
    </xf>
    <xf numFmtId="4" fontId="15" fillId="0" borderId="9" xfId="32" applyNumberFormat="1" applyFont="1" applyBorder="1" applyAlignment="1" applyProtection="1">
      <alignment vertical="top"/>
      <protection locked="0"/>
    </xf>
    <xf numFmtId="0" fontId="9" fillId="2" borderId="7" xfId="8" applyFont="1" applyFill="1" applyBorder="1" applyAlignment="1">
      <alignment vertical="center" wrapText="1"/>
    </xf>
    <xf numFmtId="0" fontId="9" fillId="2" borderId="0" xfId="8" applyFont="1" applyFill="1" applyAlignment="1">
      <alignment vertical="center" wrapText="1"/>
    </xf>
    <xf numFmtId="0" fontId="9" fillId="2" borderId="11" xfId="8" applyFont="1" applyFill="1" applyBorder="1" applyAlignment="1">
      <alignment vertical="center" wrapText="1"/>
    </xf>
    <xf numFmtId="0" fontId="9" fillId="2" borderId="4" xfId="32" applyFont="1" applyFill="1" applyBorder="1" applyAlignment="1" applyProtection="1">
      <alignment horizontal="center" vertical="center"/>
      <protection locked="0"/>
    </xf>
    <xf numFmtId="0" fontId="9" fillId="2" borderId="5" xfId="32" applyFont="1" applyFill="1" applyBorder="1" applyAlignment="1" applyProtection="1">
      <alignment horizontal="center" vertical="center"/>
      <protection locked="0"/>
    </xf>
    <xf numFmtId="0" fontId="9" fillId="2" borderId="6" xfId="32" applyFont="1" applyFill="1" applyBorder="1" applyAlignment="1" applyProtection="1">
      <alignment horizontal="center" vertical="center"/>
      <protection locked="0"/>
    </xf>
    <xf numFmtId="0" fontId="9" fillId="2" borderId="8" xfId="32" applyFont="1" applyFill="1" applyBorder="1" applyAlignment="1">
      <alignment horizontal="center" vertical="center" wrapText="1"/>
    </xf>
    <xf numFmtId="0" fontId="9" fillId="2" borderId="6" xfId="32" applyFont="1" applyFill="1" applyBorder="1" applyAlignment="1">
      <alignment horizontal="center" vertical="center" wrapText="1"/>
    </xf>
    <xf numFmtId="0" fontId="9" fillId="2" borderId="3" xfId="32" applyFont="1" applyFill="1" applyBorder="1" applyAlignment="1">
      <alignment horizontal="center" vertical="center" wrapText="1"/>
    </xf>
    <xf numFmtId="0" fontId="9" fillId="2" borderId="4" xfId="32" applyFont="1" applyFill="1" applyBorder="1" applyAlignment="1">
      <alignment horizontal="center" vertical="center" wrapText="1"/>
    </xf>
    <xf numFmtId="0" fontId="9" fillId="2" borderId="9" xfId="32" applyFont="1" applyFill="1" applyBorder="1" applyAlignment="1">
      <alignment horizontal="center" vertical="center" wrapText="1"/>
    </xf>
    <xf numFmtId="0" fontId="9" fillId="2" borderId="6" xfId="32" quotePrefix="1" applyFont="1" applyFill="1" applyBorder="1" applyAlignment="1">
      <alignment horizontal="center" vertical="center" wrapText="1"/>
    </xf>
    <xf numFmtId="0" fontId="9" fillId="2" borderId="3" xfId="32" quotePrefix="1" applyFont="1" applyFill="1" applyBorder="1" applyAlignment="1">
      <alignment horizontal="center" vertical="center" wrapText="1"/>
    </xf>
    <xf numFmtId="0" fontId="9" fillId="0" borderId="2" xfId="32" applyFont="1" applyBorder="1" applyAlignment="1">
      <alignment horizontal="left" vertical="top"/>
    </xf>
    <xf numFmtId="0" fontId="8" fillId="0" borderId="0" xfId="32" applyFont="1" applyAlignment="1">
      <alignment horizontal="left" vertical="top" wrapText="1" indent="1"/>
    </xf>
    <xf numFmtId="0" fontId="8" fillId="3" borderId="0" xfId="32" applyFont="1" applyFill="1" applyAlignment="1">
      <alignment horizontal="left" vertical="top" wrapText="1" indent="1"/>
    </xf>
    <xf numFmtId="0" fontId="8" fillId="4" borderId="0" xfId="32" applyFont="1" applyFill="1" applyAlignment="1">
      <alignment horizontal="left" vertical="top" wrapText="1" indent="1"/>
    </xf>
    <xf numFmtId="0" fontId="9" fillId="0" borderId="2" xfId="32" applyFont="1" applyBorder="1" applyAlignment="1">
      <alignment horizontal="left" vertical="top" wrapText="1"/>
    </xf>
    <xf numFmtId="0" fontId="8" fillId="5" borderId="0" xfId="32" applyFont="1" applyFill="1" applyAlignment="1">
      <alignment horizontal="left" vertical="top" wrapText="1" indent="1"/>
    </xf>
    <xf numFmtId="0" fontId="8" fillId="0" borderId="0" xfId="32" applyFont="1" applyAlignment="1">
      <alignment horizontal="left" vertical="top" wrapText="1"/>
    </xf>
    <xf numFmtId="0" fontId="9" fillId="0" borderId="2" xfId="32" applyFont="1" applyBorder="1" applyAlignment="1">
      <alignment vertical="top"/>
    </xf>
  </cellXfs>
  <cellStyles count="45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37" xr:uid="{FAF14B75-5F8B-4B3C-8DA2-26B58DFA90DF}"/>
    <cellStyle name="Millares 2 2 3" xfId="28" xr:uid="{E20D113F-8227-4F77-B8F5-7EC6977F4F99}"/>
    <cellStyle name="Millares 2 2 4" xfId="19" xr:uid="{B5541F24-AA64-4D5B-9623-1488F43C508B}"/>
    <cellStyle name="Millares 2 3" xfId="5" xr:uid="{00000000-0005-0000-0000-000004000000}"/>
    <cellStyle name="Millares 2 3 2" xfId="38" xr:uid="{A8B62F94-B1AF-4160-8F06-85420FAD39D8}"/>
    <cellStyle name="Millares 2 3 3" xfId="29" xr:uid="{90FF8B9C-AC9F-4B5B-82F3-D1F222059566}"/>
    <cellStyle name="Millares 2 3 4" xfId="20" xr:uid="{2D1F44ED-8018-4AD0-B761-46C5DA57F0DF}"/>
    <cellStyle name="Millares 2 4" xfId="36" xr:uid="{710D90C4-0004-46AF-A2A5-62DAB4A27A84}"/>
    <cellStyle name="Millares 2 5" xfId="27" xr:uid="{EE70E68D-A458-4710-B48B-3613A0FBCAD3}"/>
    <cellStyle name="Millares 2 6" xfId="18" xr:uid="{F8CC9F22-73BA-4F22-8CE2-DBAF851A15C6}"/>
    <cellStyle name="Millares 3" xfId="6" xr:uid="{00000000-0005-0000-0000-000005000000}"/>
    <cellStyle name="Millares 3 2" xfId="39" xr:uid="{24FE2E09-2C7C-403B-AE78-217C2C765693}"/>
    <cellStyle name="Millares 3 3" xfId="30" xr:uid="{FAEDACDE-79DB-4D68-AACD-048188C596AA}"/>
    <cellStyle name="Millares 3 4" xfId="21" xr:uid="{355253AA-F9F2-4989-B8EA-00DFB010AFCF}"/>
    <cellStyle name="Moneda 2" xfId="7" xr:uid="{00000000-0005-0000-0000-000006000000}"/>
    <cellStyle name="Moneda 2 2" xfId="40" xr:uid="{8BE4CCE8-DAC2-4D93-A9CA-B9DB37DEC5BB}"/>
    <cellStyle name="Moneda 2 3" xfId="31" xr:uid="{E8166546-F880-4285-B482-D383254BAD1C}"/>
    <cellStyle name="Moneda 2 4" xfId="22" xr:uid="{E1BDB01B-C95A-42FA-89FE-181B6F0FF8F5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41" xr:uid="{774C8AF9-42FA-48E9-950C-E2ED656CE5A1}"/>
    <cellStyle name="Normal 2 4" xfId="32" xr:uid="{E519C8D6-4A3F-4686-B125-A26E1A4C0566}"/>
    <cellStyle name="Normal 2 5" xfId="23" xr:uid="{D91C7EEB-D0ED-4197-92CD-8F1B8F05CEAC}"/>
    <cellStyle name="Normal 3" xfId="10" xr:uid="{00000000-0005-0000-0000-00000A000000}"/>
    <cellStyle name="Normal 3 2" xfId="42" xr:uid="{2AF518AA-CF1D-4C7E-9684-82590AE5CD34}"/>
    <cellStyle name="Normal 3 3" xfId="33" xr:uid="{5A01F211-BA98-499E-9C96-3E0404675705}"/>
    <cellStyle name="Normal 3 4" xfId="24" xr:uid="{978B2709-ADFB-4255-B998-2537788C0C7A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44" xr:uid="{501CD452-1CDF-416D-8F05-0E66922B25BF}"/>
    <cellStyle name="Normal 6 2 3" xfId="35" xr:uid="{9CBDB4F4-70EC-49C5-B0E8-ABE41FF5DA20}"/>
    <cellStyle name="Normal 6 2 4" xfId="26" xr:uid="{3689585A-2897-4B80-A3AB-DB70D1E89EF4}"/>
    <cellStyle name="Normal 6 3" xfId="43" xr:uid="{21D8A783-4B3A-45B2-B8E5-35F35A30B894}"/>
    <cellStyle name="Normal 6 4" xfId="34" xr:uid="{58E2EF4A-0351-41A2-A918-62DE9788FC18}"/>
    <cellStyle name="Normal 6 5" xfId="25" xr:uid="{D922CA5C-694D-41F4-A99E-59C84150E4DE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2"/>
  <sheetViews>
    <sheetView showGridLines="0" tabSelected="1" topLeftCell="A7" zoomScaleNormal="100" workbookViewId="0">
      <selection activeCell="D40" sqref="D40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28" t="s">
        <v>48</v>
      </c>
      <c r="B1" s="29"/>
      <c r="C1" s="29"/>
      <c r="D1" s="29"/>
      <c r="E1" s="29"/>
      <c r="F1" s="29"/>
      <c r="G1" s="30"/>
    </row>
    <row r="2" spans="1:8" s="3" customFormat="1" x14ac:dyDescent="0.2">
      <c r="A2" s="36"/>
      <c r="B2" s="29" t="s">
        <v>22</v>
      </c>
      <c r="C2" s="29"/>
      <c r="D2" s="29"/>
      <c r="E2" s="29"/>
      <c r="F2" s="29"/>
      <c r="G2" s="32" t="s">
        <v>19</v>
      </c>
    </row>
    <row r="3" spans="1:8" s="1" customFormat="1" ht="24.95" customHeight="1" x14ac:dyDescent="0.2">
      <c r="A3" s="37" t="s">
        <v>14</v>
      </c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33"/>
    </row>
    <row r="4" spans="1:8" s="1" customFormat="1" x14ac:dyDescent="0.2">
      <c r="A4" s="38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24" t="s">
        <v>0</v>
      </c>
      <c r="B5" s="11">
        <v>0</v>
      </c>
      <c r="C5" s="11">
        <v>0</v>
      </c>
      <c r="D5" s="11">
        <f>B5+C5</f>
        <v>0</v>
      </c>
      <c r="E5" s="11">
        <v>0</v>
      </c>
      <c r="F5" s="11">
        <v>0</v>
      </c>
      <c r="G5" s="11">
        <f>F5-B5</f>
        <v>0</v>
      </c>
      <c r="H5" s="23" t="s">
        <v>37</v>
      </c>
    </row>
    <row r="6" spans="1:8" x14ac:dyDescent="0.2">
      <c r="A6" s="25" t="s">
        <v>1</v>
      </c>
      <c r="B6" s="12">
        <v>0</v>
      </c>
      <c r="C6" s="12">
        <v>0</v>
      </c>
      <c r="D6" s="12">
        <f t="shared" ref="D6:D9" si="0">B6+C6</f>
        <v>0</v>
      </c>
      <c r="E6" s="12">
        <v>0</v>
      </c>
      <c r="F6" s="12">
        <v>0</v>
      </c>
      <c r="G6" s="12">
        <f t="shared" ref="G6:G9" si="1">F6-B6</f>
        <v>0</v>
      </c>
      <c r="H6" s="23" t="s">
        <v>47</v>
      </c>
    </row>
    <row r="7" spans="1:8" x14ac:dyDescent="0.2">
      <c r="A7" s="24" t="s">
        <v>2</v>
      </c>
      <c r="B7" s="12">
        <v>0</v>
      </c>
      <c r="C7" s="12">
        <v>0</v>
      </c>
      <c r="D7" s="12">
        <f t="shared" si="0"/>
        <v>0</v>
      </c>
      <c r="E7" s="12">
        <v>0</v>
      </c>
      <c r="F7" s="12">
        <v>0</v>
      </c>
      <c r="G7" s="12">
        <f t="shared" si="1"/>
        <v>0</v>
      </c>
      <c r="H7" s="23" t="s">
        <v>38</v>
      </c>
    </row>
    <row r="8" spans="1:8" x14ac:dyDescent="0.2">
      <c r="A8" s="24" t="s">
        <v>3</v>
      </c>
      <c r="B8" s="12">
        <v>0</v>
      </c>
      <c r="C8" s="12">
        <v>0</v>
      </c>
      <c r="D8" s="12">
        <f t="shared" si="0"/>
        <v>0</v>
      </c>
      <c r="E8" s="12">
        <v>0</v>
      </c>
      <c r="F8" s="12">
        <v>0</v>
      </c>
      <c r="G8" s="12">
        <f t="shared" si="1"/>
        <v>0</v>
      </c>
      <c r="H8" s="23" t="s">
        <v>39</v>
      </c>
    </row>
    <row r="9" spans="1:8" x14ac:dyDescent="0.2">
      <c r="A9" s="24" t="s">
        <v>4</v>
      </c>
      <c r="B9" s="12">
        <v>685730.36</v>
      </c>
      <c r="C9" s="12">
        <v>0</v>
      </c>
      <c r="D9" s="12">
        <f t="shared" si="0"/>
        <v>685730.36</v>
      </c>
      <c r="E9" s="12">
        <v>1716429.96</v>
      </c>
      <c r="F9" s="12">
        <v>1716429.96</v>
      </c>
      <c r="G9" s="12">
        <f t="shared" si="1"/>
        <v>1030699.6</v>
      </c>
      <c r="H9" s="23" t="s">
        <v>40</v>
      </c>
    </row>
    <row r="10" spans="1:8" x14ac:dyDescent="0.2">
      <c r="A10" s="25" t="s">
        <v>5</v>
      </c>
      <c r="B10" s="12">
        <v>0</v>
      </c>
      <c r="C10" s="12">
        <v>0</v>
      </c>
      <c r="D10" s="12">
        <f t="shared" ref="D10:D13" si="2">B10+C10</f>
        <v>0</v>
      </c>
      <c r="E10" s="12">
        <v>0</v>
      </c>
      <c r="F10" s="12">
        <v>0</v>
      </c>
      <c r="G10" s="12">
        <f t="shared" ref="G10:G13" si="3">F10-B10</f>
        <v>0</v>
      </c>
      <c r="H10" s="23" t="s">
        <v>41</v>
      </c>
    </row>
    <row r="11" spans="1:8" x14ac:dyDescent="0.2">
      <c r="A11" s="24" t="s">
        <v>24</v>
      </c>
      <c r="B11" s="12">
        <v>42118061.969999999</v>
      </c>
      <c r="C11" s="12">
        <v>9802000</v>
      </c>
      <c r="D11" s="12">
        <f t="shared" si="2"/>
        <v>51920061.969999999</v>
      </c>
      <c r="E11" s="12">
        <v>42825739.490000002</v>
      </c>
      <c r="F11" s="12">
        <v>42825739.490000002</v>
      </c>
      <c r="G11" s="12">
        <f t="shared" si="3"/>
        <v>707677.52000000328</v>
      </c>
      <c r="H11" s="23" t="s">
        <v>42</v>
      </c>
    </row>
    <row r="12" spans="1:8" ht="22.5" x14ac:dyDescent="0.2">
      <c r="A12" s="24" t="s">
        <v>25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  <c r="H12" s="23" t="s">
        <v>43</v>
      </c>
    </row>
    <row r="13" spans="1:8" ht="22.5" x14ac:dyDescent="0.2">
      <c r="A13" s="24" t="s">
        <v>26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  <c r="H13" s="23" t="s">
        <v>44</v>
      </c>
    </row>
    <row r="14" spans="1:8" x14ac:dyDescent="0.2">
      <c r="A14" s="24" t="s">
        <v>6</v>
      </c>
      <c r="B14" s="12">
        <v>0</v>
      </c>
      <c r="C14" s="12">
        <v>0</v>
      </c>
      <c r="D14" s="12">
        <f t="shared" ref="D14" si="4">B14+C14</f>
        <v>0</v>
      </c>
      <c r="E14" s="12">
        <v>0</v>
      </c>
      <c r="F14" s="12">
        <v>0</v>
      </c>
      <c r="G14" s="12">
        <f t="shared" ref="G14" si="5">F14-B14</f>
        <v>0</v>
      </c>
      <c r="H14" s="23" t="s">
        <v>45</v>
      </c>
    </row>
    <row r="15" spans="1:8" x14ac:dyDescent="0.2">
      <c r="B15" s="9"/>
      <c r="C15" s="9"/>
      <c r="D15" s="9"/>
      <c r="E15" s="9"/>
      <c r="F15" s="9"/>
      <c r="G15" s="9"/>
      <c r="H15" s="23" t="s">
        <v>46</v>
      </c>
    </row>
    <row r="16" spans="1:8" x14ac:dyDescent="0.2">
      <c r="A16" s="39" t="s">
        <v>13</v>
      </c>
      <c r="B16" s="40">
        <f>SUM(B5:B14)</f>
        <v>42803792.329999998</v>
      </c>
      <c r="C16" s="40">
        <f t="shared" ref="C16:G16" si="6">SUM(C5:C14)</f>
        <v>9802000</v>
      </c>
      <c r="D16" s="40">
        <f t="shared" si="6"/>
        <v>52605792.329999998</v>
      </c>
      <c r="E16" s="40">
        <f t="shared" si="6"/>
        <v>44542169.450000003</v>
      </c>
      <c r="F16" s="40">
        <f t="shared" si="6"/>
        <v>44542169.450000003</v>
      </c>
      <c r="G16" s="40">
        <f t="shared" si="6"/>
        <v>1738377.1200000034</v>
      </c>
      <c r="H16" s="23" t="s">
        <v>46</v>
      </c>
    </row>
    <row r="17" spans="1:8" x14ac:dyDescent="0.2">
      <c r="A17" s="15"/>
      <c r="B17" s="16"/>
      <c r="C17" s="16"/>
      <c r="D17" s="19"/>
      <c r="E17" s="17" t="s">
        <v>21</v>
      </c>
      <c r="F17" s="20"/>
      <c r="G17" s="41">
        <f>IF(G16&gt;0,G16,0)</f>
        <v>1738377.1200000034</v>
      </c>
      <c r="H17" s="23" t="s">
        <v>46</v>
      </c>
    </row>
    <row r="18" spans="1:8" ht="10.15" customHeight="1" x14ac:dyDescent="0.2">
      <c r="A18" s="42"/>
      <c r="B18" s="45" t="s">
        <v>22</v>
      </c>
      <c r="C18" s="46"/>
      <c r="D18" s="46"/>
      <c r="E18" s="46"/>
      <c r="F18" s="47"/>
      <c r="G18" s="48" t="s">
        <v>19</v>
      </c>
      <c r="H18" s="23" t="s">
        <v>46</v>
      </c>
    </row>
    <row r="19" spans="1:8" ht="22.5" x14ac:dyDescent="0.2">
      <c r="A19" s="43" t="s">
        <v>23</v>
      </c>
      <c r="B19" s="49" t="s">
        <v>15</v>
      </c>
      <c r="C19" s="50" t="s">
        <v>20</v>
      </c>
      <c r="D19" s="50" t="s">
        <v>16</v>
      </c>
      <c r="E19" s="50" t="s">
        <v>17</v>
      </c>
      <c r="F19" s="51" t="s">
        <v>18</v>
      </c>
      <c r="G19" s="52"/>
      <c r="H19" s="23" t="s">
        <v>46</v>
      </c>
    </row>
    <row r="20" spans="1:8" x14ac:dyDescent="0.2">
      <c r="A20" s="44"/>
      <c r="B20" s="53" t="s">
        <v>7</v>
      </c>
      <c r="C20" s="54" t="s">
        <v>8</v>
      </c>
      <c r="D20" s="54" t="s">
        <v>9</v>
      </c>
      <c r="E20" s="54" t="s">
        <v>10</v>
      </c>
      <c r="F20" s="54" t="s">
        <v>11</v>
      </c>
      <c r="G20" s="54" t="s">
        <v>12</v>
      </c>
      <c r="H20" s="23" t="s">
        <v>46</v>
      </c>
    </row>
    <row r="21" spans="1:8" x14ac:dyDescent="0.2">
      <c r="A21" s="55" t="s">
        <v>27</v>
      </c>
      <c r="B21" s="12">
        <f t="shared" ref="B21:G21" si="7">SUM(B22+B23+B24+B25+B26+B27+B28+B29)</f>
        <v>0</v>
      </c>
      <c r="C21" s="12">
        <f t="shared" si="7"/>
        <v>0</v>
      </c>
      <c r="D21" s="12">
        <f t="shared" si="7"/>
        <v>0</v>
      </c>
      <c r="E21" s="12">
        <f t="shared" si="7"/>
        <v>0</v>
      </c>
      <c r="F21" s="12">
        <f t="shared" si="7"/>
        <v>0</v>
      </c>
      <c r="G21" s="12">
        <f t="shared" si="7"/>
        <v>0</v>
      </c>
      <c r="H21" s="23" t="s">
        <v>46</v>
      </c>
    </row>
    <row r="22" spans="1:8" x14ac:dyDescent="0.2">
      <c r="A22" s="56" t="s">
        <v>0</v>
      </c>
      <c r="B22" s="12">
        <v>0</v>
      </c>
      <c r="C22" s="12">
        <v>0</v>
      </c>
      <c r="D22" s="12">
        <f t="shared" ref="D22:D25" si="8">B22+C22</f>
        <v>0</v>
      </c>
      <c r="E22" s="12">
        <v>0</v>
      </c>
      <c r="F22" s="12">
        <v>0</v>
      </c>
      <c r="G22" s="12">
        <f t="shared" ref="G22:G25" si="9">F22-B22</f>
        <v>0</v>
      </c>
      <c r="H22" s="23" t="s">
        <v>37</v>
      </c>
    </row>
    <row r="23" spans="1:8" x14ac:dyDescent="0.2">
      <c r="A23" s="56" t="s">
        <v>1</v>
      </c>
      <c r="B23" s="12">
        <v>0</v>
      </c>
      <c r="C23" s="12">
        <v>0</v>
      </c>
      <c r="D23" s="12">
        <f t="shared" si="8"/>
        <v>0</v>
      </c>
      <c r="E23" s="12">
        <v>0</v>
      </c>
      <c r="F23" s="12">
        <v>0</v>
      </c>
      <c r="G23" s="12">
        <f t="shared" si="9"/>
        <v>0</v>
      </c>
      <c r="H23" s="23" t="s">
        <v>47</v>
      </c>
    </row>
    <row r="24" spans="1:8" x14ac:dyDescent="0.2">
      <c r="A24" s="56" t="s">
        <v>2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23" t="s">
        <v>38</v>
      </c>
    </row>
    <row r="25" spans="1:8" x14ac:dyDescent="0.2">
      <c r="A25" s="56" t="s">
        <v>3</v>
      </c>
      <c r="B25" s="13">
        <v>0</v>
      </c>
      <c r="C25" s="12">
        <v>0</v>
      </c>
      <c r="D25" s="12">
        <f t="shared" si="8"/>
        <v>0</v>
      </c>
      <c r="E25" s="12">
        <v>0</v>
      </c>
      <c r="F25" s="12">
        <v>0</v>
      </c>
      <c r="G25" s="12">
        <f t="shared" si="9"/>
        <v>0</v>
      </c>
      <c r="H25" s="23" t="s">
        <v>39</v>
      </c>
    </row>
    <row r="26" spans="1:8" x14ac:dyDescent="0.2">
      <c r="A26" s="57" t="s">
        <v>28</v>
      </c>
      <c r="B26" s="13">
        <v>0</v>
      </c>
      <c r="C26" s="12">
        <v>0</v>
      </c>
      <c r="D26" s="12">
        <f t="shared" ref="D26" si="10">B26+C26</f>
        <v>0</v>
      </c>
      <c r="E26" s="12">
        <v>0</v>
      </c>
      <c r="F26" s="12">
        <v>0</v>
      </c>
      <c r="G26" s="12">
        <f t="shared" ref="G26" si="11">F26-B26</f>
        <v>0</v>
      </c>
      <c r="H26" s="23" t="s">
        <v>40</v>
      </c>
    </row>
    <row r="27" spans="1:8" x14ac:dyDescent="0.2">
      <c r="A27" s="58" t="s">
        <v>29</v>
      </c>
      <c r="B27" s="13">
        <v>0</v>
      </c>
      <c r="C27" s="12">
        <v>0</v>
      </c>
      <c r="D27" s="12">
        <f t="shared" ref="D27:D29" si="12">B27+C27</f>
        <v>0</v>
      </c>
      <c r="E27" s="12">
        <v>0</v>
      </c>
      <c r="F27" s="12">
        <v>0</v>
      </c>
      <c r="G27" s="12">
        <f t="shared" ref="G27:G29" si="13">F27-B27</f>
        <v>0</v>
      </c>
      <c r="H27" s="23" t="s">
        <v>41</v>
      </c>
    </row>
    <row r="28" spans="1:8" ht="22.5" x14ac:dyDescent="0.2">
      <c r="A28" s="56" t="s">
        <v>30</v>
      </c>
      <c r="B28" s="13">
        <v>0</v>
      </c>
      <c r="C28" s="12">
        <v>0</v>
      </c>
      <c r="D28" s="12">
        <f t="shared" si="12"/>
        <v>0</v>
      </c>
      <c r="E28" s="12">
        <v>0</v>
      </c>
      <c r="F28" s="12">
        <v>0</v>
      </c>
      <c r="G28" s="12">
        <f t="shared" si="13"/>
        <v>0</v>
      </c>
      <c r="H28" s="23" t="s">
        <v>43</v>
      </c>
    </row>
    <row r="29" spans="1:8" ht="22.5" x14ac:dyDescent="0.2">
      <c r="A29" s="56" t="s">
        <v>26</v>
      </c>
      <c r="B29" s="13">
        <v>0</v>
      </c>
      <c r="C29" s="12">
        <v>0</v>
      </c>
      <c r="D29" s="12">
        <f t="shared" si="12"/>
        <v>0</v>
      </c>
      <c r="E29" s="12">
        <v>0</v>
      </c>
      <c r="F29" s="12">
        <v>0</v>
      </c>
      <c r="G29" s="12">
        <f t="shared" si="13"/>
        <v>0</v>
      </c>
      <c r="H29" s="23" t="s">
        <v>44</v>
      </c>
    </row>
    <row r="30" spans="1:8" x14ac:dyDescent="0.2">
      <c r="A30" s="56"/>
      <c r="B30" s="13"/>
      <c r="C30" s="13"/>
      <c r="D30" s="13"/>
      <c r="E30" s="13"/>
      <c r="F30" s="13"/>
      <c r="G30" s="13"/>
      <c r="H30" s="23" t="s">
        <v>46</v>
      </c>
    </row>
    <row r="31" spans="1:8" ht="41.25" customHeight="1" x14ac:dyDescent="0.2">
      <c r="A31" s="59" t="s">
        <v>54</v>
      </c>
      <c r="B31" s="14">
        <f t="shared" ref="B31:G31" si="14">SUM(B32:B35)</f>
        <v>42803792.329999998</v>
      </c>
      <c r="C31" s="14">
        <f t="shared" si="14"/>
        <v>9802000</v>
      </c>
      <c r="D31" s="14">
        <f t="shared" si="14"/>
        <v>52605792.329999998</v>
      </c>
      <c r="E31" s="14">
        <f t="shared" si="14"/>
        <v>44542169.450000003</v>
      </c>
      <c r="F31" s="14">
        <f t="shared" si="14"/>
        <v>44542169.450000003</v>
      </c>
      <c r="G31" s="14">
        <f t="shared" si="14"/>
        <v>1738377.1200000034</v>
      </c>
      <c r="H31" s="23" t="s">
        <v>46</v>
      </c>
    </row>
    <row r="32" spans="1:8" x14ac:dyDescent="0.2">
      <c r="A32" s="56" t="s">
        <v>1</v>
      </c>
      <c r="B32" s="13">
        <v>0</v>
      </c>
      <c r="C32" s="12">
        <v>0</v>
      </c>
      <c r="D32" s="12">
        <f>B32+C32</f>
        <v>0</v>
      </c>
      <c r="E32" s="12">
        <v>0</v>
      </c>
      <c r="F32" s="12">
        <v>0</v>
      </c>
      <c r="G32" s="12">
        <f>F32-B32</f>
        <v>0</v>
      </c>
      <c r="H32" s="23" t="s">
        <v>47</v>
      </c>
    </row>
    <row r="33" spans="1:8" x14ac:dyDescent="0.2">
      <c r="A33" s="57" t="s">
        <v>31</v>
      </c>
      <c r="B33" s="13">
        <v>685730.36</v>
      </c>
      <c r="C33" s="12">
        <v>0</v>
      </c>
      <c r="D33" s="13">
        <f>B33+C33</f>
        <v>685730.36</v>
      </c>
      <c r="E33" s="13">
        <v>1716429.96</v>
      </c>
      <c r="F33" s="13">
        <v>1716429.96</v>
      </c>
      <c r="G33" s="13">
        <f t="shared" ref="G33:G34" si="15">F33-B33</f>
        <v>1030699.6</v>
      </c>
      <c r="H33" s="23" t="s">
        <v>40</v>
      </c>
    </row>
    <row r="34" spans="1:8" ht="22.5" x14ac:dyDescent="0.2">
      <c r="A34" s="60" t="s">
        <v>32</v>
      </c>
      <c r="B34" s="13">
        <v>42118061.969999999</v>
      </c>
      <c r="C34" s="13">
        <v>9802000</v>
      </c>
      <c r="D34" s="13">
        <f>B34+C34</f>
        <v>51920061.969999999</v>
      </c>
      <c r="E34" s="13">
        <v>42825739.490000002</v>
      </c>
      <c r="F34" s="13">
        <v>42825739.490000002</v>
      </c>
      <c r="G34" s="13">
        <f t="shared" si="15"/>
        <v>707677.52000000328</v>
      </c>
      <c r="H34" s="23" t="s">
        <v>42</v>
      </c>
    </row>
    <row r="35" spans="1:8" ht="22.5" x14ac:dyDescent="0.2">
      <c r="A35" s="56" t="s">
        <v>26</v>
      </c>
      <c r="B35" s="13">
        <v>0</v>
      </c>
      <c r="C35" s="13">
        <v>0</v>
      </c>
      <c r="D35" s="13">
        <f>B35+C35</f>
        <v>0</v>
      </c>
      <c r="E35" s="13">
        <v>0</v>
      </c>
      <c r="F35" s="13">
        <v>0</v>
      </c>
      <c r="G35" s="13">
        <f t="shared" ref="G35" si="16">F35-B35</f>
        <v>0</v>
      </c>
      <c r="H35" s="23" t="s">
        <v>44</v>
      </c>
    </row>
    <row r="36" spans="1:8" x14ac:dyDescent="0.2">
      <c r="A36" s="61"/>
      <c r="B36" s="13"/>
      <c r="C36" s="13"/>
      <c r="D36" s="13"/>
      <c r="E36" s="13"/>
      <c r="F36" s="13"/>
      <c r="G36" s="13"/>
      <c r="H36" s="23" t="s">
        <v>46</v>
      </c>
    </row>
    <row r="37" spans="1:8" x14ac:dyDescent="0.2">
      <c r="A37" s="62" t="s">
        <v>33</v>
      </c>
      <c r="B37" s="12">
        <f t="shared" ref="B37:G37" si="17">SUM(B38)</f>
        <v>0</v>
      </c>
      <c r="C37" s="13">
        <f t="shared" si="17"/>
        <v>0</v>
      </c>
      <c r="D37" s="13">
        <f t="shared" si="17"/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23" t="s">
        <v>46</v>
      </c>
    </row>
    <row r="38" spans="1:8" x14ac:dyDescent="0.2">
      <c r="A38" s="56" t="s">
        <v>6</v>
      </c>
      <c r="B38" s="12">
        <v>0</v>
      </c>
      <c r="C38" s="13">
        <v>0</v>
      </c>
      <c r="D38" s="13">
        <f>B38+C38</f>
        <v>0</v>
      </c>
      <c r="E38" s="13">
        <v>0</v>
      </c>
      <c r="F38" s="13">
        <v>0</v>
      </c>
      <c r="G38" s="13">
        <f>F38-B38</f>
        <v>0</v>
      </c>
      <c r="H38" s="23" t="s">
        <v>45</v>
      </c>
    </row>
    <row r="39" spans="1:8" x14ac:dyDescent="0.2">
      <c r="A39" s="26"/>
      <c r="B39" s="13"/>
      <c r="C39" s="13"/>
      <c r="D39" s="13"/>
      <c r="E39" s="13"/>
      <c r="F39" s="13"/>
      <c r="G39" s="13"/>
      <c r="H39" s="23"/>
    </row>
    <row r="40" spans="1:8" x14ac:dyDescent="0.2">
      <c r="A40" s="10" t="s">
        <v>13</v>
      </c>
      <c r="B40" s="40">
        <f>SUM(B37+B31+B21)</f>
        <v>42803792.329999998</v>
      </c>
      <c r="C40" s="40">
        <f t="shared" ref="C40:G40" si="18">SUM(C37+C31+C21)</f>
        <v>9802000</v>
      </c>
      <c r="D40" s="40">
        <f t="shared" si="18"/>
        <v>52605792.329999998</v>
      </c>
      <c r="E40" s="40">
        <f t="shared" si="18"/>
        <v>44542169.450000003</v>
      </c>
      <c r="F40" s="40">
        <f t="shared" si="18"/>
        <v>44542169.450000003</v>
      </c>
      <c r="G40" s="40">
        <f t="shared" si="18"/>
        <v>1738377.1200000034</v>
      </c>
      <c r="H40" s="23" t="s">
        <v>46</v>
      </c>
    </row>
    <row r="41" spans="1:8" x14ac:dyDescent="0.2">
      <c r="A41" s="15"/>
      <c r="B41" s="16"/>
      <c r="C41" s="16"/>
      <c r="D41" s="16"/>
      <c r="E41" s="17" t="s">
        <v>21</v>
      </c>
      <c r="F41" s="18"/>
      <c r="G41" s="41">
        <f>IF(G40&gt;0,G40,0)</f>
        <v>1738377.1200000034</v>
      </c>
      <c r="H41" s="23" t="s">
        <v>46</v>
      </c>
    </row>
    <row r="42" spans="1:8" ht="32.25" customHeight="1" x14ac:dyDescent="0.2">
      <c r="A42" s="34" t="s">
        <v>49</v>
      </c>
      <c r="B42" s="35"/>
    </row>
    <row r="43" spans="1:8" ht="22.5" x14ac:dyDescent="0.2">
      <c r="A43" s="21" t="s">
        <v>34</v>
      </c>
    </row>
    <row r="44" spans="1:8" x14ac:dyDescent="0.2">
      <c r="A44" s="22" t="s">
        <v>35</v>
      </c>
    </row>
    <row r="45" spans="1:8" ht="30.75" customHeight="1" x14ac:dyDescent="0.2">
      <c r="A45" s="31" t="s">
        <v>36</v>
      </c>
      <c r="B45" s="31"/>
      <c r="C45" s="31"/>
      <c r="D45" s="31"/>
      <c r="E45" s="31"/>
      <c r="F45" s="31"/>
      <c r="G45" s="31"/>
    </row>
    <row r="51" spans="1:2" x14ac:dyDescent="0.2">
      <c r="A51" s="27" t="s">
        <v>50</v>
      </c>
      <c r="B51" s="27" t="s">
        <v>51</v>
      </c>
    </row>
    <row r="52" spans="1:2" x14ac:dyDescent="0.2">
      <c r="A52" s="27" t="s">
        <v>52</v>
      </c>
      <c r="B52" s="27" t="s">
        <v>53</v>
      </c>
    </row>
  </sheetData>
  <sheetProtection formatCells="0" formatColumns="0" formatRows="0" insertRows="0" autoFilter="0"/>
  <mergeCells count="7">
    <mergeCell ref="A1:G1"/>
    <mergeCell ref="A45:G45"/>
    <mergeCell ref="B2:F2"/>
    <mergeCell ref="G2:G3"/>
    <mergeCell ref="B18:F18"/>
    <mergeCell ref="G18:G19"/>
    <mergeCell ref="A42:B42"/>
  </mergeCells>
  <pageMargins left="0.70866141732283472" right="0.70866141732283472" top="0.74803149606299213" bottom="0.74803149606299213" header="0.31496062992125984" footer="0.31496062992125984"/>
  <pageSetup scale="77" orientation="landscape" r:id="rId1"/>
  <ignoredErrors>
    <ignoredError sqref="B4:F4 H40:H41 H5:H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Bibis</cp:lastModifiedBy>
  <cp:lastPrinted>2023-10-26T19:06:39Z</cp:lastPrinted>
  <dcterms:created xsi:type="dcterms:W3CDTF">2012-12-11T20:48:19Z</dcterms:created>
  <dcterms:modified xsi:type="dcterms:W3CDTF">2023-10-26T23:16:01Z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