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E58B2FE2-9CA4-4414-AF7A-9A4378BFBC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E12" i="2"/>
  <c r="B3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<sst xmlns="http://schemas.openxmlformats.org/spreadsheetml/2006/main" count="31" uniqueCount="31">
  <si>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</si>
  <si>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</si>
  <si>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</si>
  <si>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</si>
  <si>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</si>
  <si>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</si>
  <si>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</si>
  <si>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</si>
  <si>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</si>
  <si>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</si>
  <si>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</si>
  <si>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</si>
  <si>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</si>
  <si>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</si>
  <si>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</si>
  <si>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</si>
  <si>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</si>
  <si>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</si>
  <si>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</si>
  <si>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</si>
  <si>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</si>
  <si>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</si>
  <si>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</si>
  <si>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</si>
  <si>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</si>
  <si>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</si>
  <si>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Apaseo el Grande, Gto.
Estado Analítico del Activo
Del 1 de Enero al 31 de Diciembre de 2024
(Cifras en Pesos)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</si>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</sst>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" fillId="0" borderId="0" xfId="8" applyFont="1" applyAlignment="1" applyProtection="1">
      <alignment vertical="top"/>
      <protection locked="0"/>
    </xf>
  </cellXfs>
  <cellStyles count="3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C38CE894-15BA-414C-B0F6-820B7580A26A}"/>
    <cellStyle name="Millares 2 2 3" xfId="17" xr:uid="{E383767C-434A-4D0A-8006-B3646E50BFBD}"/>
    <cellStyle name="Millares 2 3" xfId="4" xr:uid="{00000000-0005-0000-0000-000003000000}"/>
    <cellStyle name="Millares 2 3 2" xfId="27" xr:uid="{7DB4FA8A-CDB3-4584-9FE7-6EADE44DC557}"/>
    <cellStyle name="Millares 2 3 3" xfId="18" xr:uid="{7F36A454-C31A-438E-8DA7-D8B0EAC8953F}"/>
    <cellStyle name="Millares 2 4" xfId="34" xr:uid="{5ED4D38A-D9CA-46BF-BCDD-2B6FE10D75E1}"/>
    <cellStyle name="Millares 2 5" xfId="25" xr:uid="{9963D485-45B4-4431-9015-5E58B5966C07}"/>
    <cellStyle name="Millares 2 6" xfId="16" xr:uid="{A4AD531A-08DE-4DF0-8263-643CE7865C8F}"/>
    <cellStyle name="Millares 3" xfId="5" xr:uid="{00000000-0005-0000-0000-000004000000}"/>
    <cellStyle name="Millares 3 2" xfId="28" xr:uid="{97A157D1-9D59-4F9F-B2A6-7EE5D39068A5}"/>
    <cellStyle name="Millares 3 3" xfId="19" xr:uid="{F5308E7D-7B99-4F5A-85DB-1F2EB741A1A6}"/>
    <cellStyle name="Moneda 2" xfId="6" xr:uid="{00000000-0005-0000-0000-000005000000}"/>
    <cellStyle name="Moneda 2 2" xfId="29" xr:uid="{5AC2A104-39EE-4D4C-A702-E2F4FF14F8B2}"/>
    <cellStyle name="Moneda 2 3" xfId="20" xr:uid="{50F8E930-6A38-494C-963D-6EBDF13E583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B1E9B28E-F04F-4AF2-9F24-54AE05175FB6}"/>
    <cellStyle name="Normal 2 4" xfId="21" xr:uid="{2325A83A-E342-4D73-B8BD-60EB9340A527}"/>
    <cellStyle name="Normal 3" xfId="9" xr:uid="{00000000-0005-0000-0000-000009000000}"/>
    <cellStyle name="Normal 3 2" xfId="31" xr:uid="{66EBE6CD-AC68-4894-968F-25802507A477}"/>
    <cellStyle name="Normal 3 3" xfId="22" xr:uid="{D9E572BC-A4D1-4BD5-A80E-D092EE1B3709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EA95D1CB-C48B-4827-AA0E-9031A849194B}"/>
    <cellStyle name="Normal 6 2 3" xfId="24" xr:uid="{22F751DD-AD2B-4CD7-A988-5869D6FC72B2}"/>
    <cellStyle name="Normal 6 3" xfId="32" xr:uid="{C5F633D2-B5B6-4B76-8AC0-060BED19B504}"/>
    <cellStyle name="Normal 6 4" xfId="23" xr:uid="{4359413C-6DEF-4D8A-90FC-41BF7C6AC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I31" sqref="I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106422120.48000002</v>
      </c>
      <c r="C3" s="8">
        <f t="shared" ref="C3:F3" si="0">C4+C12</f>
        <v>268197306.56</v>
      </c>
      <c r="D3" s="8">
        <f t="shared" si="0"/>
        <v>254668664.98999998</v>
      </c>
      <c r="E3" s="8">
        <f t="shared" si="0"/>
        <v>119950762.05000003</v>
      </c>
      <c r="F3" s="8">
        <f t="shared" si="0"/>
        <v>13528641.570000019</v>
      </c>
    </row>
    <row r="4" spans="1:6" x14ac:dyDescent="0.2">
      <c r="A4" s="5" t="s">
        <v>4</v>
      </c>
      <c r="B4" s="8">
        <f>SUM(B5:B11)</f>
        <v>43983069.790000007</v>
      </c>
      <c r="C4" s="8">
        <f>SUM(C5:C11)</f>
        <v>237824681.38</v>
      </c>
      <c r="D4" s="8">
        <f>SUM(D5:D11)</f>
        <v>234286409.73999998</v>
      </c>
      <c r="E4" s="8">
        <f>SUM(E5:E11)</f>
        <v>47521341.430000022</v>
      </c>
      <c r="F4" s="8">
        <f>SUM(F5:F11)</f>
        <v>3538271.6400000192</v>
      </c>
    </row>
    <row r="5" spans="1:6" x14ac:dyDescent="0.2">
      <c r="A5" s="6" t="s">
        <v>5</v>
      </c>
      <c r="B5" s="9">
        <v>36529387.950000003</v>
      </c>
      <c r="C5" s="9">
        <v>148653288.78999999</v>
      </c>
      <c r="D5" s="9">
        <v>147507537.88999999</v>
      </c>
      <c r="E5" s="9">
        <f>B5+C5-D5</f>
        <v>37675138.850000024</v>
      </c>
      <c r="F5" s="9">
        <f t="shared" ref="F5:F11" si="1">E5-B5</f>
        <v>1145750.9000000209</v>
      </c>
    </row>
    <row r="6" spans="1:6" x14ac:dyDescent="0.2">
      <c r="A6" s="6" t="s">
        <v>6</v>
      </c>
      <c r="B6" s="9">
        <v>7361599.1699999999</v>
      </c>
      <c r="C6" s="9">
        <v>86144205.189999998</v>
      </c>
      <c r="D6" s="9">
        <v>83848495.030000001</v>
      </c>
      <c r="E6" s="9">
        <f t="shared" ref="E6:E11" si="2">B6+C6-D6</f>
        <v>9657309.3299999982</v>
      </c>
      <c r="F6" s="9">
        <f t="shared" si="1"/>
        <v>2295710.1599999983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92082.67</v>
      </c>
      <c r="C9" s="9">
        <v>3027187.4</v>
      </c>
      <c r="D9" s="9">
        <v>2930376.82</v>
      </c>
      <c r="E9" s="9">
        <f t="shared" si="2"/>
        <v>188893.25</v>
      </c>
      <c r="F9" s="9">
        <f t="shared" si="1"/>
        <v>96810.58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62439050.690000013</v>
      </c>
      <c r="C12" s="8">
        <f>SUM(C13:C21)</f>
        <v>30372625.18</v>
      </c>
      <c r="D12" s="8">
        <f>SUM(D13:D21)</f>
        <v>20382255.25</v>
      </c>
      <c r="E12" s="8">
        <f>SUM(E13:E21)</f>
        <v>72429420.620000005</v>
      </c>
      <c r="F12" s="8">
        <f>SUM(F13:F21)</f>
        <v>9990369.9299999997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46289831.719999999</v>
      </c>
      <c r="C15" s="10">
        <v>17309346.039999999</v>
      </c>
      <c r="D15" s="10">
        <v>11132545.25</v>
      </c>
      <c r="E15" s="10">
        <f t="shared" si="4"/>
        <v>52466632.509999998</v>
      </c>
      <c r="F15" s="10">
        <f t="shared" si="3"/>
        <v>6176800.7899999991</v>
      </c>
    </row>
    <row r="16" spans="1:6" x14ac:dyDescent="0.2">
      <c r="A16" s="6" t="s">
        <v>14</v>
      </c>
      <c r="B16" s="9">
        <v>35867260.210000001</v>
      </c>
      <c r="C16" s="9">
        <v>13063279.140000001</v>
      </c>
      <c r="D16" s="9">
        <v>6531639.5700000003</v>
      </c>
      <c r="E16" s="9">
        <f t="shared" si="4"/>
        <v>42398899.780000001</v>
      </c>
      <c r="F16" s="9">
        <f t="shared" si="3"/>
        <v>6531639.5700000003</v>
      </c>
    </row>
    <row r="17" spans="1:6" x14ac:dyDescent="0.2">
      <c r="A17" s="6" t="s">
        <v>15</v>
      </c>
      <c r="B17" s="9">
        <v>2437668.54</v>
      </c>
      <c r="C17" s="9">
        <v>0</v>
      </c>
      <c r="D17" s="9">
        <v>0</v>
      </c>
      <c r="E17" s="9">
        <f t="shared" si="4"/>
        <v>2437668.54</v>
      </c>
      <c r="F17" s="9">
        <f t="shared" si="3"/>
        <v>0</v>
      </c>
    </row>
    <row r="18" spans="1:6" x14ac:dyDescent="0.2">
      <c r="A18" s="6" t="s">
        <v>16</v>
      </c>
      <c r="B18" s="9">
        <v>-25257940.059999999</v>
      </c>
      <c r="C18" s="9">
        <v>0</v>
      </c>
      <c r="D18" s="9">
        <v>2718070.43</v>
      </c>
      <c r="E18" s="9">
        <f t="shared" si="4"/>
        <v>-27976010.489999998</v>
      </c>
      <c r="F18" s="9">
        <f t="shared" si="3"/>
        <v>-2718070.4299999997</v>
      </c>
    </row>
    <row r="19" spans="1:6" x14ac:dyDescent="0.2">
      <c r="A19" s="6" t="s">
        <v>17</v>
      </c>
      <c r="B19" s="9">
        <v>3102230.28</v>
      </c>
      <c r="C19" s="9">
        <v>0</v>
      </c>
      <c r="D19" s="9">
        <v>0</v>
      </c>
      <c r="E19" s="9">
        <f t="shared" si="4"/>
        <v>3102230.28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9" spans="1:6" x14ac:dyDescent="0.2">
      <c r="A29" s="15" t="s">
        <v>27</v>
      </c>
      <c r="B29" s="14"/>
      <c r="C29" s="14"/>
      <c r="D29" s="15" t="s">
        <v>28</v>
      </c>
      <c r="E29" s="14"/>
    </row>
    <row r="30" spans="1:6" x14ac:dyDescent="0.2">
      <c r="A30" s="15" t="s">
        <v>29</v>
      </c>
      <c r="B30" s="14"/>
      <c r="C30" s="14"/>
      <c r="D30" s="15" t="s">
        <v>30</v>
      </c>
      <c r="E30" s="14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2025-01-23T18:58:09Z</cp:lastPrinted>
  <dcterms:created xsi:type="dcterms:W3CDTF">2014-02-09T04:04:15Z</dcterms:created>
  <dcterms:modified xsi:type="dcterms:W3CDTF">2025-01-23T18:58:10Z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