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7CA0853F-9C09-4F38-B2A3-48D7897255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<sst xmlns="http://schemas.openxmlformats.org/spreadsheetml/2006/main" count="66" uniqueCount="65">
  <si>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</si>
  <si>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</si>
  <si>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</si>
  <si>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</si>
  <si>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</si>
  <si>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</si>
  <si>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</si>
  <si>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</si>
  <si>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</si>
  <si>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</si>
  <si>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</si>
  <si>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</si>
  <si>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</si>
  <si>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</si>
  <si>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</si>
  <si>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</si>
  <si>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</si>
  <si>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</si>
  <si>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</si>
  <si>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</si>
  <si>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</si>
  <si>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</si>
  <si>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</si>
  <si>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</si>
  <si>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</si>
  <si>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</si>
  <si>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</si>
  <si>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</si>
  <si>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</si>
  <si>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</si>
  <si>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</si>
  <si>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</si>
  <si>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</si>
  <si>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</si>
  <si>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</si>
  <si>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</si>
  <si>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</si>
  <si>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</si>
  <si>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</si>
  <si>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</si>
  <si>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</si>
  <si>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</si>
  <si>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</si>
  <si>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</si>
  <si>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</si>
  <si>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</si>
  <si>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</si>
  <si>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</si>
  <si>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</si>
  <si>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</si>
  <si>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</si>
  <si>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</si>
  <si>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</si>
  <si>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</si>
  <si>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</si>
  <si>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</si>
  <si>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</si>
  <si>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</si>
  <si>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</si>
  <si>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</si>
  <si>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Situación Financiera
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</si>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</sst>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16" zoomScaleNormal="100" zoomScaleSheetLayoutView="100" workbookViewId="0">
      <selection activeCell="A59" sqref="A1:F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27246105.32</v>
      </c>
      <c r="C5" s="18">
        <v>15627248.01</v>
      </c>
      <c r="D5" s="9" t="s">
        <v>36</v>
      </c>
      <c r="E5" s="18">
        <v>1703732.62</v>
      </c>
      <c r="F5" s="21">
        <v>1172693.3500000001</v>
      </c>
    </row>
    <row r="6" spans="1:6" x14ac:dyDescent="0.2">
      <c r="A6" s="9" t="s">
        <v>23</v>
      </c>
      <c r="B6" s="18">
        <v>8616735.5299999993</v>
      </c>
      <c r="C6" s="18">
        <v>8488810.0800000001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41485.699999999997</v>
      </c>
      <c r="C9" s="18">
        <v>181005.14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35904326.550000004</v>
      </c>
      <c r="C13" s="20">
        <f>SUM(C5:C11)</f>
        <v>24297063.23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1703732.62</v>
      </c>
      <c r="F14" s="25">
        <f>SUM(F5:F12)</f>
        <v>1172693.3500000001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46289831.719999999</v>
      </c>
      <c r="C18" s="18">
        <v>46289831.719999999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35787636.93</v>
      </c>
      <c r="C19" s="18">
        <v>35302815.340000004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2437668.5099999998</v>
      </c>
      <c r="C20" s="18">
        <v>866662.43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-23130206.98</v>
      </c>
      <c r="C21" s="18">
        <v>-23130206.98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3102230.28</v>
      </c>
      <c r="C22" s="18">
        <v>3033230.28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64487160.460000008</v>
      </c>
      <c r="C26" s="20">
        <f>SUM(C16:C24)</f>
        <v>62362332.790000007</v>
      </c>
      <c r="D26" s="12" t="s">
        <v>50</v>
      </c>
      <c r="E26" s="20">
        <f>SUM(E24+E14)</f>
        <v>1703732.62</v>
      </c>
      <c r="F26" s="25">
        <f>SUM(F14+F24)</f>
        <v>1172693.3500000001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100391487.01000002</v>
      </c>
      <c r="C28" s="20">
        <f>C13+C26</f>
        <v>86659396.020000011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942681.52</v>
      </c>
      <c r="F30" s="25">
        <f>SUM(F31:F33)</f>
        <v>942681.52</v>
      </c>
    </row>
    <row r="31" spans="1:6" x14ac:dyDescent="0.2">
      <c r="A31" s="13"/>
      <c r="B31" s="14"/>
      <c r="C31" s="15"/>
      <c r="D31" s="9" t="s">
        <v>2</v>
      </c>
      <c r="E31" s="18">
        <v>842981.52</v>
      </c>
      <c r="F31" s="21">
        <v>842981.52</v>
      </c>
    </row>
    <row r="32" spans="1:6" x14ac:dyDescent="0.2">
      <c r="A32" s="13"/>
      <c r="B32" s="14"/>
      <c r="C32" s="15"/>
      <c r="D32" s="9" t="s">
        <v>13</v>
      </c>
      <c r="E32" s="18">
        <v>99700</v>
      </c>
      <c r="F32" s="21">
        <v>99700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97745072.870000005</v>
      </c>
      <c r="F35" s="25">
        <f>SUM(F36:F40)</f>
        <v>84544021.149999991</v>
      </c>
    </row>
    <row r="36" spans="1:6" x14ac:dyDescent="0.2">
      <c r="A36" s="13"/>
      <c r="B36" s="14"/>
      <c r="C36" s="15"/>
      <c r="D36" s="9" t="s">
        <v>46</v>
      </c>
      <c r="E36" s="18">
        <v>13201051.720000001</v>
      </c>
      <c r="F36" s="21">
        <v>7864297.6900000004</v>
      </c>
    </row>
    <row r="37" spans="1:6" x14ac:dyDescent="0.2">
      <c r="A37" s="13"/>
      <c r="B37" s="14"/>
      <c r="C37" s="15"/>
      <c r="D37" s="9" t="s">
        <v>14</v>
      </c>
      <c r="E37" s="18">
        <v>84544021.150000006</v>
      </c>
      <c r="F37" s="21">
        <v>76679723.459999993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98687754.390000001</v>
      </c>
      <c r="F46" s="25">
        <f>SUM(F42+F35+F30)</f>
        <v>85486702.669999987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100391487.01000001</v>
      </c>
      <c r="F48" s="20">
        <f>F46+F26</f>
        <v>86659396.019999981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7" spans="1:6" x14ac:dyDescent="0.2">
      <c r="A57" s="1" t="s">
        <v>61</v>
      </c>
      <c r="C57" s="4" t="s">
        <v>62</v>
      </c>
    </row>
    <row r="58" spans="1:6" x14ac:dyDescent="0.2">
      <c r="A58" s="1" t="s">
        <v>63</v>
      </c>
      <c r="C58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2023-10-26T15:03:55Z</cp:lastPrinted>
  <dcterms:created xsi:type="dcterms:W3CDTF">2012-12-11T20:26:08Z</dcterms:created>
  <dcterms:modified xsi:type="dcterms:W3CDTF">2023-10-26T15:04:06Z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