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308BDA80-8CB6-4D32-9188-C3F79AF99D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16" i="1"/>
  <c r="G12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F11" i="1"/>
  <c r="G11" i="1" s="1"/>
  <c r="F10" i="1"/>
  <c r="G10" i="1" s="1"/>
  <c r="F9" i="1"/>
  <c r="G9" i="1" s="1"/>
  <c r="F8" i="1"/>
  <c r="G8" i="1" s="1"/>
  <c r="F7" i="1"/>
  <c r="G7" i="1" s="1"/>
  <c r="G15" i="1" l="1"/>
  <c r="G6" i="1"/>
  <c r="F6" i="1"/>
  <c r="F15" i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<sst xmlns="http://schemas.openxmlformats.org/spreadsheetml/2006/main" count="31" uniqueCount="31">
  <si>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</si>
  <si>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</si>
  <si>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</si>
  <si>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</si>
  <si>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</si>
  <si>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</si>
  <si>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</si>
  <si>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</si>
  <si>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</si>
  <si>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</si>
  <si>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</si>
  <si>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</si>
  <si>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</si>
  <si>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</si>
  <si>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</si>
  <si>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</si>
  <si>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</si>
  <si>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</si>
  <si>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</si>
  <si>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</si>
  <si>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</si>
  <si>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</si>
  <si>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</si>
  <si>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</si>
  <si>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</si>
  <si>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</si>
  <si>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Comité Municipal de Agua Potable y Alcantarillado de Apaseo el Grande, Gto.
Estado Analítico del Activo
Del 1 de Enero AL 31 DE DICIEMBRE DEL 2022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</si>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</sst>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Alignment="1">
      <alignment vertical="top" wrapText="1"/>
    </xf>
    <xf numFmtId="0" fontId="4" fillId="0" borderId="3" xfId="8" applyFont="1" applyBorder="1" applyAlignment="1">
      <alignment horizontal="center" vertical="top"/>
    </xf>
    <xf numFmtId="0" fontId="4" fillId="0" borderId="1" xfId="8" applyFont="1" applyBorder="1" applyAlignment="1">
      <alignment horizontal="center" vertical="center"/>
    </xf>
    <xf numFmtId="0" fontId="4" fillId="0" borderId="2" xfId="8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Font="1" applyBorder="1" applyAlignment="1">
      <alignment horizontal="center" vertical="center" wrapText="1"/>
    </xf>
    <xf numFmtId="0" fontId="4" fillId="0" borderId="10" xfId="8" quotePrefix="1" applyFont="1" applyBorder="1" applyAlignment="1">
      <alignment horizontal="center" vertical="center" wrapText="1"/>
    </xf>
    <xf numFmtId="4" fontId="3" fillId="0" borderId="11" xfId="8" applyNumberFormat="1" applyFont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Alignment="1">
      <alignment vertical="top" wrapText="1"/>
    </xf>
    <xf numFmtId="4" fontId="4" fillId="0" borderId="11" xfId="8" applyNumberFormat="1" applyFont="1" applyBorder="1" applyAlignment="1" applyProtection="1">
      <alignment vertical="top" wrapText="1"/>
      <protection locked="0"/>
    </xf>
    <xf numFmtId="4" fontId="4" fillId="0" borderId="11" xfId="8" applyNumberFormat="1" applyFont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/>
    <xf numFmtId="4" fontId="3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5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4" xr:uid="{70E87B7A-52B9-41A5-9F66-40478D993B0F}"/>
    <cellStyle name="Millares 2 2 3" xfId="35" xr:uid="{23A33AFF-93FC-4E2A-9163-EA433DBC319F}"/>
    <cellStyle name="Millares 2 2 4" xfId="26" xr:uid="{51E03428-8481-4820-B6CB-C14A3C4D5B44}"/>
    <cellStyle name="Millares 2 2 5" xfId="17" xr:uid="{2CE130F1-E0D5-4930-9331-1578A2724B5E}"/>
    <cellStyle name="Millares 2 3" xfId="4" xr:uid="{00000000-0005-0000-0000-000003000000}"/>
    <cellStyle name="Millares 2 3 2" xfId="45" xr:uid="{8435F966-9AFE-45EC-9B48-6BD29CAB9C40}"/>
    <cellStyle name="Millares 2 3 3" xfId="36" xr:uid="{9A8732FA-67E2-4366-8574-8AA980DF80CA}"/>
    <cellStyle name="Millares 2 3 4" xfId="27" xr:uid="{12331A64-4A51-488C-A25F-0C12B88DBC2E}"/>
    <cellStyle name="Millares 2 3 5" xfId="18" xr:uid="{60A4F14C-DD3C-4F48-BD7D-FEAF29CDB264}"/>
    <cellStyle name="Millares 2 4" xfId="43" xr:uid="{2436A649-FEB3-44A0-BADE-B99BC88418C3}"/>
    <cellStyle name="Millares 2 5" xfId="34" xr:uid="{2A88853F-A478-4FCC-8C09-549CAD2EC87B}"/>
    <cellStyle name="Millares 2 6" xfId="25" xr:uid="{E02FA9A4-DCFB-49D4-BA78-5CBCC3E36A9C}"/>
    <cellStyle name="Millares 2 7" xfId="16" xr:uid="{BC4D266E-E2F7-47C0-83DE-6FEDFEC238CD}"/>
    <cellStyle name="Millares 3" xfId="5" xr:uid="{00000000-0005-0000-0000-000004000000}"/>
    <cellStyle name="Millares 3 2" xfId="46" xr:uid="{1CB409E2-5CDE-4ADF-8427-E8C4A2306DE3}"/>
    <cellStyle name="Millares 3 3" xfId="37" xr:uid="{4F484F07-A3B5-41FB-9395-9DB011CE52AC}"/>
    <cellStyle name="Millares 3 4" xfId="28" xr:uid="{1FBD7B37-88AC-4430-9BB2-6E9BD4F443C2}"/>
    <cellStyle name="Millares 3 5" xfId="19" xr:uid="{141044FA-B00C-4D69-A711-AC3453097EA2}"/>
    <cellStyle name="Moneda 2" xfId="6" xr:uid="{00000000-0005-0000-0000-000005000000}"/>
    <cellStyle name="Moneda 2 2" xfId="47" xr:uid="{E0AD4188-32EE-4F9B-865F-230D652DD0D0}"/>
    <cellStyle name="Moneda 2 3" xfId="38" xr:uid="{11410B55-D8A0-4541-AD0B-AC33943FC5E9}"/>
    <cellStyle name="Moneda 2 4" xfId="29" xr:uid="{D51181F3-1910-44B9-A1D1-329EB35C5562}"/>
    <cellStyle name="Moneda 2 5" xfId="20" xr:uid="{8DDDD29B-939E-4008-8084-1A2313D959F2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8" xr:uid="{0AB80CA1-D15C-469D-916A-D8807ABC4EF4}"/>
    <cellStyle name="Normal 2 4" xfId="39" xr:uid="{3A3760A1-9A90-4A82-BAFD-BABA6375B623}"/>
    <cellStyle name="Normal 2 5" xfId="30" xr:uid="{23A13B03-8978-4CED-8C18-2A7B60A6E0B6}"/>
    <cellStyle name="Normal 2 6" xfId="21" xr:uid="{5ECE7404-8C2B-4E4F-A9EC-5A1A28B28E69}"/>
    <cellStyle name="Normal 3" xfId="9" xr:uid="{00000000-0005-0000-0000-000009000000}"/>
    <cellStyle name="Normal 3 2" xfId="49" xr:uid="{34554623-B4EE-4D03-ACBB-6123F766AFF9}"/>
    <cellStyle name="Normal 3 3" xfId="40" xr:uid="{C47DD565-5AD1-4B50-8A2E-64F13232FD65}"/>
    <cellStyle name="Normal 3 4" xfId="31" xr:uid="{FC249FF1-356F-4A68-87B0-7CE6FA6578E6}"/>
    <cellStyle name="Normal 3 5" xfId="22" xr:uid="{372A7DD5-A968-4E28-A14D-C284A5A462B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1" xr:uid="{042C5361-AE94-43FF-93C3-6C2BF5395DE9}"/>
    <cellStyle name="Normal 6 2 3" xfId="42" xr:uid="{AADDDA15-9CFF-4689-BE1C-EDB08EC51E16}"/>
    <cellStyle name="Normal 6 2 4" xfId="33" xr:uid="{8E23778E-D4FB-45BA-BA17-99C9087DE6EC}"/>
    <cellStyle name="Normal 6 2 5" xfId="24" xr:uid="{63BD8F0B-5BA7-436A-B471-1B1E0DE566F2}"/>
    <cellStyle name="Normal 6 3" xfId="50" xr:uid="{99EED814-373D-4FD2-87E5-2B43384A3945}"/>
    <cellStyle name="Normal 6 4" xfId="41" xr:uid="{B2424820-52F6-4717-8D08-D29AAE303416}"/>
    <cellStyle name="Normal 6 5" xfId="32" xr:uid="{1EE29DA0-5A3D-4E78-97E8-BCE3D19AA78D}"/>
    <cellStyle name="Normal 6 6" xfId="23" xr:uid="{6963A299-E6C4-4981-ABAB-26B16BE118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showGridLines="0" tabSelected="1" zoomScaleNormal="100" workbookViewId="0">
      <selection activeCell="A32" sqref="A1:G32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79039324.140000001</v>
      </c>
      <c r="D4" s="13">
        <f>SUM(D6+D15)</f>
        <v>190150624.97</v>
      </c>
      <c r="E4" s="13">
        <f>SUM(E6+E15)</f>
        <v>182530553.09000003</v>
      </c>
      <c r="F4" s="13">
        <f>SUM(F6+F15)</f>
        <v>86659396.019999996</v>
      </c>
      <c r="G4" s="13">
        <f>SUM(G6+G15)</f>
        <v>7620071.8799999859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17156027.489999998</v>
      </c>
      <c r="D6" s="13">
        <f>SUM(D7:D13)</f>
        <v>186608533.72</v>
      </c>
      <c r="E6" s="13">
        <f>SUM(E7:E13)</f>
        <v>179467497.98000002</v>
      </c>
      <c r="F6" s="13">
        <f>SUM(F7:F13)</f>
        <v>24297063.229999989</v>
      </c>
      <c r="G6" s="18">
        <f>SUM(G7:G13)</f>
        <v>7141035.739999989</v>
      </c>
    </row>
    <row r="7" spans="1:7" x14ac:dyDescent="0.2">
      <c r="A7" s="3">
        <v>1110</v>
      </c>
      <c r="B7" s="7" t="s">
        <v>9</v>
      </c>
      <c r="C7" s="18">
        <v>6903272.3799999999</v>
      </c>
      <c r="D7" s="18">
        <v>123840290.11</v>
      </c>
      <c r="E7" s="18">
        <v>115116314.48</v>
      </c>
      <c r="F7" s="18">
        <f>C7+D7-E7</f>
        <v>15627248.00999999</v>
      </c>
      <c r="G7" s="18">
        <f t="shared" ref="G7:G13" si="0">F7-C7</f>
        <v>8723975.6299999915</v>
      </c>
    </row>
    <row r="8" spans="1:7" x14ac:dyDescent="0.2">
      <c r="A8" s="3">
        <v>1120</v>
      </c>
      <c r="B8" s="7" t="s">
        <v>10</v>
      </c>
      <c r="C8" s="18">
        <v>10094554.300000001</v>
      </c>
      <c r="D8" s="18">
        <v>60610424.920000002</v>
      </c>
      <c r="E8" s="18">
        <v>62216169.140000001</v>
      </c>
      <c r="F8" s="18">
        <f t="shared" ref="F8:F13" si="1">C8+D8-E8</f>
        <v>8488810.0799999982</v>
      </c>
      <c r="G8" s="18">
        <f t="shared" si="0"/>
        <v>-1605744.2200000025</v>
      </c>
    </row>
    <row r="9" spans="1:7" x14ac:dyDescent="0.2">
      <c r="A9" s="3">
        <v>1130</v>
      </c>
      <c r="B9" s="7" t="s">
        <v>11</v>
      </c>
      <c r="C9" s="18">
        <v>0</v>
      </c>
      <c r="D9" s="18">
        <v>44.8</v>
      </c>
      <c r="E9" s="18">
        <v>44.8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158200.81</v>
      </c>
      <c r="D11" s="18">
        <v>2157773.89</v>
      </c>
      <c r="E11" s="18">
        <v>2134969.56</v>
      </c>
      <c r="F11" s="18">
        <f t="shared" si="1"/>
        <v>181005.14000000013</v>
      </c>
      <c r="G11" s="18">
        <f t="shared" si="0"/>
        <v>22804.330000000133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61883296.650000006</v>
      </c>
      <c r="D15" s="13">
        <f>SUM(D16:D24)</f>
        <v>3542091.25</v>
      </c>
      <c r="E15" s="13">
        <f>SUM(E16:E24)</f>
        <v>3063055.11</v>
      </c>
      <c r="F15" s="13">
        <f>SUM(F16:F24)</f>
        <v>62362332.790000007</v>
      </c>
      <c r="G15" s="13">
        <f>SUM(G16:G24)</f>
        <v>479036.13999999687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43904937.299999997</v>
      </c>
      <c r="D18" s="19">
        <v>2384894.42</v>
      </c>
      <c r="E18" s="19">
        <v>0</v>
      </c>
      <c r="F18" s="19">
        <f t="shared" si="3"/>
        <v>46289831.719999999</v>
      </c>
      <c r="G18" s="19">
        <f t="shared" si="2"/>
        <v>2384894.4200000018</v>
      </c>
    </row>
    <row r="19" spans="1:7" x14ac:dyDescent="0.2">
      <c r="A19" s="3">
        <v>1240</v>
      </c>
      <c r="B19" s="7" t="s">
        <v>18</v>
      </c>
      <c r="C19" s="18">
        <v>34148191.140000001</v>
      </c>
      <c r="D19" s="18">
        <v>1157196.83</v>
      </c>
      <c r="E19" s="18">
        <v>2572.63</v>
      </c>
      <c r="F19" s="18">
        <f t="shared" si="3"/>
        <v>35302815.339999996</v>
      </c>
      <c r="G19" s="18">
        <f t="shared" si="2"/>
        <v>1154624.1999999955</v>
      </c>
    </row>
    <row r="20" spans="1:7" x14ac:dyDescent="0.2">
      <c r="A20" s="3">
        <v>1250</v>
      </c>
      <c r="B20" s="7" t="s">
        <v>19</v>
      </c>
      <c r="C20" s="18">
        <v>866662.43</v>
      </c>
      <c r="D20" s="18">
        <v>0</v>
      </c>
      <c r="E20" s="18">
        <v>0</v>
      </c>
      <c r="F20" s="18">
        <f t="shared" si="3"/>
        <v>866662.43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-20069724.5</v>
      </c>
      <c r="D21" s="18">
        <v>0</v>
      </c>
      <c r="E21" s="18">
        <v>3060482.48</v>
      </c>
      <c r="F21" s="18">
        <f t="shared" si="3"/>
        <v>-23130206.98</v>
      </c>
      <c r="G21" s="18">
        <f t="shared" si="2"/>
        <v>-3060482.4800000004</v>
      </c>
    </row>
    <row r="22" spans="1:7" x14ac:dyDescent="0.2">
      <c r="A22" s="3">
        <v>1270</v>
      </c>
      <c r="B22" s="7" t="s">
        <v>21</v>
      </c>
      <c r="C22" s="18">
        <v>3033230.28</v>
      </c>
      <c r="D22" s="18">
        <v>0</v>
      </c>
      <c r="E22" s="18">
        <v>0</v>
      </c>
      <c r="F22" s="18">
        <f t="shared" si="3"/>
        <v>3033230.28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1" spans="1:7" x14ac:dyDescent="0.2">
      <c r="A31" s="24"/>
      <c r="B31" s="28" t="s">
        <v>27</v>
      </c>
      <c r="C31" s="27"/>
      <c r="D31" s="26"/>
      <c r="E31" s="26"/>
      <c r="F31" s="25" t="s">
        <v>28</v>
      </c>
      <c r="G31" s="24"/>
    </row>
    <row r="32" spans="1:7" x14ac:dyDescent="0.2">
      <c r="A32" s="24"/>
      <c r="B32" s="28" t="s">
        <v>29</v>
      </c>
      <c r="C32" s="27"/>
      <c r="D32" s="26"/>
      <c r="E32" s="26"/>
      <c r="F32" s="25" t="s">
        <v>30</v>
      </c>
      <c r="G32" s="24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2023-01-23T21:10:10Z</cp:lastPrinted>
  <dcterms:created xsi:type="dcterms:W3CDTF">2014-02-09T04:04:15Z</dcterms:created>
  <dcterms:modified xsi:type="dcterms:W3CDTF">2023-01-23T21:11:08Z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