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D3" i="2"/>
  <c r="C3" i="2"/>
  <c r="B3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<sst xmlns="http://schemas.openxmlformats.org/spreadsheetml/2006/main" count="27" uniqueCount="27">
  <si>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</si>
  <si>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</si>
  <si>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</si>
  <si>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</si>
  <si>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</si>
  <si>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</si>
  <si>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</si>
  <si>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</si>
  <si>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</si>
  <si>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</si>
  <si>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</si>
  <si>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</si>
  <si>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</si>
  <si>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</si>
  <si>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</si>
  <si>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</si>
  <si>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</si>
  <si>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</si>
  <si>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</si>
  <si>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</si>
  <si>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</si>
  <si>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</si>
  <si>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</si>
  <si>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</si>
  <si>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</si>
  <si>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</si>
  <si>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Apaseo el Grande,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</si>
</sst>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2124075</xdr:colOff>
      <xdr:row>28</xdr:row>
      <xdr:rowOff>76200</xdr:rowOff>
    </xdr:from>
    <xdr:to>
      <xdr:col>4</xdr:col>
      <xdr:colOff>613683</xdr:colOff>
      <xdr:row>33</xdr:row>
      <xdr:rowOff>110223</xdr:rowOff>
    </xdr:to>
    <xdr:grpSp>
      <xdr:nvGrpSpPr>
        <xdr:cNvPr id="2" name="Grupo 1"/>
        <xdr:cNvGrpSpPr/>
      </xdr:nvGrpSpPr>
      <xdr:grpSpPr>
        <a:xfrm>
          <a:off x="2124075" y="452437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L31" sqref="L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690332293.72000003</v>
      </c>
      <c r="C3" s="8">
        <f t="shared" ref="C3:F3" si="0">C4+C12</f>
        <v>4179810613.25</v>
      </c>
      <c r="D3" s="8">
        <f t="shared" si="0"/>
        <v>4060617352.0799999</v>
      </c>
      <c r="E3" s="8">
        <f t="shared" si="0"/>
        <v>809525554.88999987</v>
      </c>
      <c r="F3" s="8">
        <f t="shared" si="0"/>
        <v>119193261.16999999</v>
      </c>
    </row>
    <row r="4" spans="1:6" x14ac:dyDescent="0.2">
      <c r="A4" s="5" t="s">
        <v>4</v>
      </c>
      <c r="B4" s="8">
        <f>SUM(B5:B11)</f>
        <v>373919232.75999999</v>
      </c>
      <c r="C4" s="8">
        <f>SUM(C5:C11)</f>
        <v>3562628528.29</v>
      </c>
      <c r="D4" s="8">
        <f>SUM(D5:D11)</f>
        <v>3683489844.73</v>
      </c>
      <c r="E4" s="8">
        <f>SUM(E5:E11)</f>
        <v>253057916.32000002</v>
      </c>
      <c r="F4" s="8">
        <f>SUM(F5:F11)</f>
        <v>-120861316.43999997</v>
      </c>
    </row>
    <row r="5" spans="1:6" x14ac:dyDescent="0.2">
      <c r="A5" s="6" t="s">
        <v>5</v>
      </c>
      <c r="B5" s="9">
        <v>307304989.50999999</v>
      </c>
      <c r="C5" s="9">
        <v>1481916099.73</v>
      </c>
      <c r="D5" s="9">
        <v>1571756448.6700001</v>
      </c>
      <c r="E5" s="9">
        <f>B5+C5-D5</f>
        <v>217464640.56999993</v>
      </c>
      <c r="F5" s="9">
        <f t="shared" ref="F5:F11" si="1">E5-B5</f>
        <v>-89840348.940000057</v>
      </c>
    </row>
    <row r="6" spans="1:6" x14ac:dyDescent="0.2">
      <c r="A6" s="6" t="s">
        <v>6</v>
      </c>
      <c r="B6" s="9">
        <v>976151.13</v>
      </c>
      <c r="C6" s="9">
        <v>1977331687.6099999</v>
      </c>
      <c r="D6" s="9">
        <v>1975405540.0899999</v>
      </c>
      <c r="E6" s="9">
        <f t="shared" ref="E6:E11" si="2">B6+C6-D6</f>
        <v>2902298.6500000954</v>
      </c>
      <c r="F6" s="9">
        <f t="shared" si="1"/>
        <v>1926147.5200000955</v>
      </c>
    </row>
    <row r="7" spans="1:6" x14ac:dyDescent="0.2">
      <c r="A7" s="6" t="s">
        <v>7</v>
      </c>
      <c r="B7" s="9">
        <v>65638092.119999997</v>
      </c>
      <c r="C7" s="9">
        <v>103380740.95</v>
      </c>
      <c r="D7" s="9">
        <v>136327855.97</v>
      </c>
      <c r="E7" s="9">
        <f t="shared" si="2"/>
        <v>32690977.099999994</v>
      </c>
      <c r="F7" s="9">
        <f t="shared" si="1"/>
        <v>-32947115.020000003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316413060.95999998</v>
      </c>
      <c r="C12" s="8">
        <f>SUM(C13:C21)</f>
        <v>617182084.95999992</v>
      </c>
      <c r="D12" s="8">
        <f>SUM(D13:D21)</f>
        <v>377127507.34999996</v>
      </c>
      <c r="E12" s="8">
        <f>SUM(E13:E21)</f>
        <v>556467638.56999981</v>
      </c>
      <c r="F12" s="8">
        <f>SUM(F13:F21)</f>
        <v>240054577.60999995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246498165.91999999</v>
      </c>
      <c r="C15" s="10">
        <v>592079016.05999994</v>
      </c>
      <c r="D15" s="10">
        <v>359079737.63999999</v>
      </c>
      <c r="E15" s="10">
        <f t="shared" si="4"/>
        <v>479497444.33999991</v>
      </c>
      <c r="F15" s="10">
        <f t="shared" si="3"/>
        <v>232999278.41999993</v>
      </c>
    </row>
    <row r="16" spans="1:6" x14ac:dyDescent="0.2">
      <c r="A16" s="6" t="s">
        <v>14</v>
      </c>
      <c r="B16" s="9">
        <v>98164516.469999999</v>
      </c>
      <c r="C16" s="9">
        <v>23075822.530000001</v>
      </c>
      <c r="D16" s="9">
        <v>12185574.08</v>
      </c>
      <c r="E16" s="9">
        <f t="shared" si="4"/>
        <v>109054764.92</v>
      </c>
      <c r="F16" s="9">
        <f t="shared" si="3"/>
        <v>10890248.450000003</v>
      </c>
    </row>
    <row r="17" spans="1:6" x14ac:dyDescent="0.2">
      <c r="A17" s="6" t="s">
        <v>15</v>
      </c>
      <c r="B17" s="9">
        <v>366715.52</v>
      </c>
      <c r="C17" s="9">
        <v>378740</v>
      </c>
      <c r="D17" s="9">
        <v>189370</v>
      </c>
      <c r="E17" s="9">
        <f t="shared" si="4"/>
        <v>556085.52</v>
      </c>
      <c r="F17" s="9">
        <f t="shared" si="3"/>
        <v>189370</v>
      </c>
    </row>
    <row r="18" spans="1:6" x14ac:dyDescent="0.2">
      <c r="A18" s="6" t="s">
        <v>16</v>
      </c>
      <c r="B18" s="9">
        <v>-44653838.509999998</v>
      </c>
      <c r="C18" s="9">
        <v>0</v>
      </c>
      <c r="D18" s="9">
        <v>5672825.6299999999</v>
      </c>
      <c r="E18" s="9">
        <f t="shared" si="4"/>
        <v>-50326664.140000001</v>
      </c>
      <c r="F18" s="9">
        <f t="shared" si="3"/>
        <v>-5672825.6300000027</v>
      </c>
    </row>
    <row r="19" spans="1:6" x14ac:dyDescent="0.2">
      <c r="A19" s="6" t="s">
        <v>17</v>
      </c>
      <c r="B19" s="9">
        <v>16037501.560000001</v>
      </c>
      <c r="C19" s="9">
        <v>1648506.37</v>
      </c>
      <c r="D19" s="9">
        <v>0</v>
      </c>
      <c r="E19" s="9">
        <f t="shared" si="4"/>
        <v>17686007.93</v>
      </c>
      <c r="F19" s="9">
        <f t="shared" si="3"/>
        <v>1648506.3699999992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2025-02-10T19:44:00Z</cp:lastPrinted>
  <dcterms:created xsi:type="dcterms:W3CDTF">2014-02-09T04:04:15Z</dcterms:created>
  <dcterms:modified xsi:type="dcterms:W3CDTF">2025-02-10T20:25:26Z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