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2. 2DO TRIM 2024\6. TRANSPARENCIA-PUBLICACION 2DOT 2024 PEND APY\EJERCICIO PRESUPUESTARIOS MPIO 2DO 2024\PEND EJERCICIO PRESUPUESTARIO\"/>
    </mc:Choice>
  </mc:AlternateContent>
  <bookViews>
    <workbookView xWindow="0" yWindow="0" windowWidth="13755" windowHeight="9990"/>
  </bookViews>
  <sheets>
    <sheet name="PPI" sheetId="1" r:id="rId1"/>
  </sheets>
  <definedNames>
    <definedName name="_xlnm._FilterDatabase" localSheetId="0" hidden="1">PPI!$A$3:$Q$29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9" i="1" l="1"/>
  <c r="P99" i="1"/>
  <c r="I99" i="1"/>
  <c r="H99" i="1"/>
  <c r="G99" i="1"/>
  <c r="Q98" i="1"/>
  <c r="P98" i="1"/>
  <c r="O98" i="1"/>
  <c r="N98" i="1"/>
  <c r="Q97" i="1"/>
  <c r="P97" i="1"/>
  <c r="O97" i="1"/>
  <c r="N97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<sst xmlns="http://schemas.openxmlformats.org/spreadsheetml/2006/main" count="687" uniqueCount="183">
  <si>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</si>
  <si>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</si>
  <si>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</si>
  <si>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</si>
  <si>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</si>
  <si>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</si>
  <si>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</si>
  <si>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</si>
  <si>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</si>
  <si>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</si>
  <si>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</si>
  <si>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</si>
  <si>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</si>
  <si>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</si>
  <si>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</si>
  <si>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</si>
  <si>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</si>
  <si>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</si>
  <si>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</si>
  <si>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</si>
  <si>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E0001</t>
  </si>
  <si>
    <t>UN PRESIDENTE MAS CERCANO CON LA CIUDADANIA</t>
  </si>
  <si>
    <t>5110</t>
  </si>
  <si>
    <t>BIENES MUEBLES</t>
  </si>
  <si>
    <t>31111M040030000</t>
  </si>
  <si>
    <t>H. AYUNTAMIENTO</t>
  </si>
  <si>
    <t>Porcentaje</t>
  </si>
  <si>
    <t>E0002</t>
  </si>
  <si>
    <t>REPRESENTACION LEGAL A. Y MPIO ANTE INSTA. O P.</t>
  </si>
  <si>
    <t>31111M040020000</t>
  </si>
  <si>
    <t>SINDICATURA</t>
  </si>
  <si>
    <t>E0003</t>
  </si>
  <si>
    <t>VIGILANCIA MEJOR APASEO OBRA Y SERVICIOS PUBLICOS</t>
  </si>
  <si>
    <t>31111M040010100</t>
  </si>
  <si>
    <t>ALEJANDRO APASEO CERVANTES</t>
  </si>
  <si>
    <t>E0004</t>
  </si>
  <si>
    <t>VIGILANCIA DESARROLLO URBANO Y ORDENAMIENTO ECOLOG</t>
  </si>
  <si>
    <t>31111M040010200</t>
  </si>
  <si>
    <t>SUSANA MIRANDA HERNANDEZ</t>
  </si>
  <si>
    <t>E0005</t>
  </si>
  <si>
    <t>VIGILANCIA DESARROLLO ECONOMICOY SUSTENTABLE M</t>
  </si>
  <si>
    <t>31111M040010300</t>
  </si>
  <si>
    <t>MIGUEL HERNANDEZ ALVAREZ</t>
  </si>
  <si>
    <t>E0006</t>
  </si>
  <si>
    <t>VIGILANCIA Y CORRECTA APLICACIÓN DE LOS REGLAMENTO</t>
  </si>
  <si>
    <t>31111M040010400</t>
  </si>
  <si>
    <t>FERNANDO IBARRA JIMENEZ</t>
  </si>
  <si>
    <t>E0007</t>
  </si>
  <si>
    <t>VIGILANCIA DEL DESARROLLO RURAL Y AGROPECUARIO</t>
  </si>
  <si>
    <t>31111M040010500</t>
  </si>
  <si>
    <t>JUANA ACOSTA TRUJILLO</t>
  </si>
  <si>
    <t>E0008</t>
  </si>
  <si>
    <t>VIGILANCIA CUIDADO MEDIO AMBIENTE Y PROTECCION REC</t>
  </si>
  <si>
    <t>31111M040010600</t>
  </si>
  <si>
    <t>ERNESTO VEGA ARIAS</t>
  </si>
  <si>
    <t>E0009</t>
  </si>
  <si>
    <t>VIGILANCIADE IGUALDAD DE GENERO</t>
  </si>
  <si>
    <t>31111M040010700</t>
  </si>
  <si>
    <t>LUZ ITZEL MENDO GONZALEZ</t>
  </si>
  <si>
    <t>E0010</t>
  </si>
  <si>
    <t>VIGILANCIA SEGURIDAD PUBLICA TRANSITO Y TRASPORTE</t>
  </si>
  <si>
    <t>31111M040010800</t>
  </si>
  <si>
    <t>PALOMA SIMENTAL ROCHA</t>
  </si>
  <si>
    <t>E0011</t>
  </si>
  <si>
    <t>VIGILANCIA DEL DESARROLLO DEL MUNICIPIO</t>
  </si>
  <si>
    <t>31111M040010900</t>
  </si>
  <si>
    <t>REGIDURIA</t>
  </si>
  <si>
    <t>E0012</t>
  </si>
  <si>
    <t>GOBIERNO ORDENADO ABIERTO CERCANO INCLUYENTE Y LEG</t>
  </si>
  <si>
    <t>31111M040040000</t>
  </si>
  <si>
    <t>SECRETARIA H. AYUNTAMIENTO</t>
  </si>
  <si>
    <t>E0015</t>
  </si>
  <si>
    <t>ACCIONES CRECIMIENTO Y DESARROLLO DE I. EDUCATIVAS</t>
  </si>
  <si>
    <t>31111M040080000</t>
  </si>
  <si>
    <t>COORDINACION DEL INSTITUTO DE LA JUVENTU</t>
  </si>
  <si>
    <t>E0025</t>
  </si>
  <si>
    <t>MAYOR SEGURIDAD AL PATRIMONIO DE LOS APASEENSES</t>
  </si>
  <si>
    <t>31111M040140000</t>
  </si>
  <si>
    <t>DIRECCION DE SEGURIDAD PUBLICA</t>
  </si>
  <si>
    <t>E0027</t>
  </si>
  <si>
    <t>MEJORES OPORTUNIDADES EDUCATIVAS A LOS APASEENSES</t>
  </si>
  <si>
    <t>31111M040180000</t>
  </si>
  <si>
    <t>DIRECCION DE EDUCACION</t>
  </si>
  <si>
    <t>E0030</t>
  </si>
  <si>
    <t>ACC. QUE MEJORAN CAMPO Y LA AGRICULTURA</t>
  </si>
  <si>
    <t>31111M040210000</t>
  </si>
  <si>
    <t>DIRECCION DE DESARROLLO RURAL AGROPECUAR</t>
  </si>
  <si>
    <t>E0040</t>
  </si>
  <si>
    <t>ACC. Y LOGROS DEL GOBIERNO MPAL. PARA EL C.</t>
  </si>
  <si>
    <t>31111M040050000</t>
  </si>
  <si>
    <t>SUBDIRECCION COMUNICACION SOCIAL</t>
  </si>
  <si>
    <t>G0001</t>
  </si>
  <si>
    <t>REGULARIZACION DEL COMERCIO</t>
  </si>
  <si>
    <t>31111M040090300</t>
  </si>
  <si>
    <t>FISCALIZACION</t>
  </si>
  <si>
    <t>M0001</t>
  </si>
  <si>
    <t>FORTALECIMIENTO INFR. Y NECESIDADES ADM. P. MPAL</t>
  </si>
  <si>
    <t>31111M040120000</t>
  </si>
  <si>
    <t>OFICIALIA MAYOR</t>
  </si>
  <si>
    <t>M0002</t>
  </si>
  <si>
    <t>EFICIENTE EJERCICIO DEL GASTO APEGADO LAS NORMAS</t>
  </si>
  <si>
    <t>31111M040090100</t>
  </si>
  <si>
    <t>TESORERIA MUNICIPAL</t>
  </si>
  <si>
    <t>O0001</t>
  </si>
  <si>
    <t>VIGILANCIA APLICACIÓN DE LOS RECURSOS PUBLICOS</t>
  </si>
  <si>
    <t>31111M040110000</t>
  </si>
  <si>
    <t>CONTRALORIA MUNICIPAL</t>
  </si>
  <si>
    <t>P0001</t>
  </si>
  <si>
    <t>"MEJOR IMAGEN, TRAMITES Y SERVICIOS DEL MUNICIPIO"</t>
  </si>
  <si>
    <t>5130</t>
  </si>
  <si>
    <t/>
  </si>
  <si>
    <t>5150</t>
  </si>
  <si>
    <t>E0019</t>
  </si>
  <si>
    <t>ACTIVIDADES CULTURALES Y ARTE EN TODO EL MPIO</t>
  </si>
  <si>
    <t>31111M040160000</t>
  </si>
  <si>
    <t>CASA DE LA CULTURA</t>
  </si>
  <si>
    <t>E0022</t>
  </si>
  <si>
    <t>NUEVAS OPORTUNIDADES AL COMERCIO EN APASEO</t>
  </si>
  <si>
    <t>31111M040130000</t>
  </si>
  <si>
    <t>DIRECCION DE DESARROLLO ECONOMICO</t>
  </si>
  <si>
    <t>E0026</t>
  </si>
  <si>
    <t>PROTECCION CIVIL Y PREVENCION DE RIESGOS</t>
  </si>
  <si>
    <t>31111M040150000</t>
  </si>
  <si>
    <t>PROTECCION CIVIL</t>
  </si>
  <si>
    <t>E0028</t>
  </si>
  <si>
    <t>ORDENAR Y CONTROLAR EL CRECIMIENTO DEL MUNICIPIO</t>
  </si>
  <si>
    <t>31111M040190000</t>
  </si>
  <si>
    <t>DIRECCION DE DESARROLLO URBANO</t>
  </si>
  <si>
    <t>E0029</t>
  </si>
  <si>
    <t>ACCIONES PARA MEJORAR LA CALIDAD DE VIDA DE LOS A.</t>
  </si>
  <si>
    <t>31111M040200000</t>
  </si>
  <si>
    <t>DIRECCION DE DESARROLLO SOCIAL</t>
  </si>
  <si>
    <t>E0039</t>
  </si>
  <si>
    <t>OBRAS DE MTO MEJORANDO LA CAL. DE VIDA DE LOS C.</t>
  </si>
  <si>
    <t>31111M040240000</t>
  </si>
  <si>
    <t>DIRECCION DE OBRAS PUBLICAS</t>
  </si>
  <si>
    <t>E0054</t>
  </si>
  <si>
    <t>PROMOCION DEL EMPLEO EN APASEO EL GRANDE</t>
  </si>
  <si>
    <t>G0002</t>
  </si>
  <si>
    <t>ATENCION DE INCONFORMIDADES DEL CIUDADANO</t>
  </si>
  <si>
    <t>31111M040100000</t>
  </si>
  <si>
    <t>JUZGADO MUNICIPAL</t>
  </si>
  <si>
    <t>M0003</t>
  </si>
  <si>
    <t>RECAUDACION INGRESOS PROPIOS</t>
  </si>
  <si>
    <t>31111M040090200</t>
  </si>
  <si>
    <t>CATASTRO</t>
  </si>
  <si>
    <t>5151</t>
  </si>
  <si>
    <t>5190</t>
  </si>
  <si>
    <t>5210</t>
  </si>
  <si>
    <t>5220</t>
  </si>
  <si>
    <t>5230</t>
  </si>
  <si>
    <t>5290</t>
  </si>
  <si>
    <t>5310</t>
  </si>
  <si>
    <t>5320</t>
  </si>
  <si>
    <t>E0033</t>
  </si>
  <si>
    <t>SERVICIOS PUBLICOS MEJORANDO CONTROL DE BASURA.</t>
  </si>
  <si>
    <t>5410</t>
  </si>
  <si>
    <t>31111M040230200</t>
  </si>
  <si>
    <t>DIRECCION DE SERVICIOS MUNICIPALES</t>
  </si>
  <si>
    <t>5620</t>
  </si>
  <si>
    <t>5630</t>
  </si>
  <si>
    <t>5640</t>
  </si>
  <si>
    <t>5650</t>
  </si>
  <si>
    <t>5690</t>
  </si>
  <si>
    <t>E0036</t>
  </si>
  <si>
    <t>SERVICIOS PUBLICOS CON MAYOR HIGIENE EN EL PANTEON</t>
  </si>
  <si>
    <t>31111M040230500</t>
  </si>
  <si>
    <t>RASTRO MUNICIPAL</t>
  </si>
  <si>
    <t>6120</t>
  </si>
  <si>
    <t>OBRA</t>
  </si>
  <si>
    <t>E0031</t>
  </si>
  <si>
    <t>REGULACION DE LA TENENCIA DE LA TIERRA</t>
  </si>
  <si>
    <t>K0016</t>
  </si>
  <si>
    <t>NUEVAS OBRAS PARA EL DESARROLLO DEL MUNICIPIO</t>
  </si>
  <si>
    <t>6140</t>
  </si>
  <si>
    <t>6310</t>
  </si>
  <si>
    <t>Municipo de Apaseo el Grande, Guanajuato.
Programas y Proyectos de Inversión
Del 1 de Enero al 30 de Junio de 2024</t>
  </si>
  <si>
    <t>E0041</t>
  </si>
  <si>
    <t>VIGILANCIA DE LAS ADQS EN EL MPIO APEGADAS A LA L.</t>
  </si>
  <si>
    <t>31111M040011000</t>
  </si>
  <si>
    <t>COMITE DE ADQUISICIONES</t>
  </si>
  <si>
    <t>5810</t>
  </si>
  <si>
    <t>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</si>
</sst>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3" fillId="0" borderId="0"/>
  </cellStyleXfs>
  <cellXfs count="3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7" xfId="3" applyFont="1" applyBorder="1" applyAlignment="1" applyProtection="1">
      <alignment vertical="center" wrapText="1"/>
      <protection locked="0"/>
    </xf>
    <xf numFmtId="0" fontId="2" fillId="0" borderId="10" xfId="3" applyFont="1" applyBorder="1" applyAlignment="1" applyProtection="1">
      <alignment vertical="center" wrapText="1"/>
      <protection locked="0"/>
    </xf>
    <xf numFmtId="49" fontId="2" fillId="0" borderId="6" xfId="2" applyNumberFormat="1" applyFont="1" applyBorder="1" applyAlignment="1" applyProtection="1">
      <alignment horizontal="center" vertical="top" wrapText="1"/>
      <protection locked="0"/>
    </xf>
    <xf numFmtId="49" fontId="2" fillId="0" borderId="7" xfId="2" applyNumberFormat="1" applyFont="1" applyBorder="1" applyAlignment="1" applyProtection="1">
      <alignment horizontal="center" vertical="top" wrapText="1"/>
      <protection locked="0"/>
    </xf>
    <xf numFmtId="4" fontId="2" fillId="0" borderId="7" xfId="3" applyNumberFormat="1" applyFont="1" applyBorder="1" applyAlignment="1" applyProtection="1">
      <alignment horizontal="center" vertical="center" wrapText="1"/>
      <protection locked="0"/>
    </xf>
    <xf numFmtId="0" fontId="2" fillId="0" borderId="7" xfId="3" applyFont="1" applyBorder="1" applyAlignment="1" applyProtection="1">
      <alignment horizontal="center" vertical="center" wrapText="1"/>
      <protection locked="0"/>
    </xf>
    <xf numFmtId="10" fontId="2" fillId="0" borderId="7" xfId="1" applyNumberFormat="1" applyFont="1" applyBorder="1" applyAlignment="1" applyProtection="1">
      <alignment horizontal="center" vertical="center" wrapText="1"/>
      <protection locked="0"/>
    </xf>
    <xf numFmtId="10" fontId="2" fillId="0" borderId="7" xfId="1" applyNumberFormat="1" applyFont="1" applyBorder="1" applyAlignment="1" applyProtection="1">
      <alignment vertical="center" wrapText="1"/>
      <protection locked="0"/>
    </xf>
    <xf numFmtId="10" fontId="2" fillId="0" borderId="8" xfId="1" applyNumberFormat="1" applyFont="1" applyBorder="1" applyAlignment="1" applyProtection="1">
      <alignment vertical="center" wrapText="1"/>
      <protection locked="0"/>
    </xf>
    <xf numFmtId="49" fontId="2" fillId="0" borderId="9" xfId="2" applyNumberFormat="1" applyFont="1" applyBorder="1" applyAlignment="1" applyProtection="1">
      <alignment horizontal="center" vertical="top" wrapText="1"/>
      <protection locked="0"/>
    </xf>
    <xf numFmtId="49" fontId="2" fillId="0" borderId="10" xfId="2" applyNumberFormat="1" applyFont="1" applyBorder="1" applyAlignment="1" applyProtection="1">
      <alignment horizontal="center" vertical="top" wrapText="1"/>
      <protection locked="0"/>
    </xf>
    <xf numFmtId="4" fontId="2" fillId="0" borderId="10" xfId="3" applyNumberFormat="1" applyFont="1" applyBorder="1" applyAlignment="1" applyProtection="1">
      <alignment horizontal="center" vertical="center" wrapText="1"/>
      <protection locked="0"/>
    </xf>
    <xf numFmtId="0" fontId="2" fillId="0" borderId="10" xfId="3" applyFont="1" applyBorder="1" applyAlignment="1" applyProtection="1">
      <alignment horizontal="center" vertical="center" wrapText="1"/>
      <protection locked="0"/>
    </xf>
    <xf numFmtId="10" fontId="2" fillId="0" borderId="10" xfId="1" applyNumberFormat="1" applyFont="1" applyBorder="1" applyAlignment="1" applyProtection="1">
      <alignment horizontal="center" vertical="center" wrapText="1"/>
      <protection locked="0"/>
    </xf>
    <xf numFmtId="10" fontId="2" fillId="0" borderId="10" xfId="1" applyNumberFormat="1" applyFont="1" applyBorder="1" applyAlignment="1" applyProtection="1">
      <alignment vertical="center" wrapText="1"/>
      <protection locked="0"/>
    </xf>
    <xf numFmtId="10" fontId="2" fillId="0" borderId="11" xfId="1" applyNumberFormat="1" applyFont="1" applyBorder="1" applyAlignment="1" applyProtection="1">
      <alignment vertical="center" wrapText="1"/>
      <protection locked="0"/>
    </xf>
    <xf numFmtId="0" fontId="4" fillId="0" borderId="12" xfId="0" applyFont="1" applyBorder="1"/>
    <xf numFmtId="0" fontId="4" fillId="0" borderId="13" xfId="0" applyFont="1" applyBorder="1"/>
    <xf numFmtId="4" fontId="4" fillId="0" borderId="13" xfId="0" applyNumberFormat="1" applyFont="1" applyBorder="1"/>
    <xf numFmtId="10" fontId="6" fillId="0" borderId="13" xfId="1" applyNumberFormat="1" applyFont="1" applyFill="1" applyBorder="1" applyAlignment="1" applyProtection="1">
      <alignment vertical="center" wrapText="1"/>
      <protection locked="0"/>
    </xf>
    <xf numFmtId="10" fontId="6" fillId="0" borderId="14" xfId="1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4">
    <cellStyle name="Normal" xfId="0" builtinId="0"/>
    <cellStyle name="Normal 8" xfId="3"/>
    <cellStyle name="Normal_141008Reportes Cuadros Institucionales-sectorialesADV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Q1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6.6640625" bestFit="1" customWidth="1"/>
    <col min="8" max="8" width="18" bestFit="1" customWidth="1"/>
    <col min="9" max="9" width="16.6640625" bestFit="1" customWidth="1"/>
    <col min="10" max="10" width="10.83203125" customWidth="1"/>
    <col min="11" max="11" width="8" customWidth="1"/>
    <col min="12" max="12" width="10.83203125" customWidth="1"/>
    <col min="13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8" t="s">
        <v>0</v>
      </c>
      <c r="I2" s="4"/>
      <c r="J2" s="3"/>
      <c r="K2" s="37" t="s">
        <v>1</v>
      </c>
      <c r="L2" s="35"/>
      <c r="M2" s="3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11</v>
      </c>
      <c r="L3" s="10" t="s">
        <v>14</v>
      </c>
      <c r="M3" s="10" t="s">
        <v>15</v>
      </c>
      <c r="N3" s="11" t="s">
        <v>16</v>
      </c>
      <c r="O3" s="11" t="s">
        <v>17</v>
      </c>
      <c r="P3" s="12" t="s">
        <v>18</v>
      </c>
      <c r="Q3" s="12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5" t="s">
        <v>20</v>
      </c>
      <c r="B4" s="16" t="s">
        <v>21</v>
      </c>
      <c r="C4" s="16" t="s">
        <v>22</v>
      </c>
      <c r="D4" s="16" t="s">
        <v>23</v>
      </c>
      <c r="E4" s="16" t="s">
        <v>24</v>
      </c>
      <c r="F4" s="16" t="s">
        <v>25</v>
      </c>
      <c r="G4" s="17">
        <v>20432.41</v>
      </c>
      <c r="H4" s="17">
        <v>260900.41</v>
      </c>
      <c r="I4" s="17">
        <v>0</v>
      </c>
      <c r="J4" s="18"/>
      <c r="K4" s="18"/>
      <c r="L4" s="18"/>
      <c r="M4" s="13" t="s">
        <v>26</v>
      </c>
      <c r="N4" s="19">
        <f t="shared" ref="N4:N67" si="0">IF(G4&gt;0,I4/G4,0)</f>
        <v>0</v>
      </c>
      <c r="O4" s="19">
        <f t="shared" ref="O4:O67" si="1">IF(H4&gt;0,I4/H4,0)</f>
        <v>0</v>
      </c>
      <c r="P4" s="20">
        <f t="shared" ref="P4:P67" si="2">IF(J4=0,0,L4/J4)</f>
        <v>0</v>
      </c>
      <c r="Q4" s="21">
        <f t="shared" ref="Q4:Q67" si="3"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22" t="s">
        <v>27</v>
      </c>
      <c r="B5" s="23" t="s">
        <v>28</v>
      </c>
      <c r="C5" s="23" t="s">
        <v>22</v>
      </c>
      <c r="D5" s="23" t="s">
        <v>23</v>
      </c>
      <c r="E5" s="23" t="s">
        <v>29</v>
      </c>
      <c r="F5" s="23" t="s">
        <v>30</v>
      </c>
      <c r="G5" s="24">
        <v>2974.96</v>
      </c>
      <c r="H5" s="24">
        <v>2974.96</v>
      </c>
      <c r="I5" s="24">
        <v>0</v>
      </c>
      <c r="J5" s="25"/>
      <c r="K5" s="25"/>
      <c r="L5" s="25"/>
      <c r="M5" s="14" t="s">
        <v>26</v>
      </c>
      <c r="N5" s="26">
        <f t="shared" si="0"/>
        <v>0</v>
      </c>
      <c r="O5" s="26">
        <f t="shared" si="1"/>
        <v>0</v>
      </c>
      <c r="P5" s="27">
        <f t="shared" si="2"/>
        <v>0</v>
      </c>
      <c r="Q5" s="28">
        <f t="shared" si="3"/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22" t="s">
        <v>31</v>
      </c>
      <c r="B6" s="23" t="s">
        <v>32</v>
      </c>
      <c r="C6" s="23" t="s">
        <v>22</v>
      </c>
      <c r="D6" s="23" t="s">
        <v>23</v>
      </c>
      <c r="E6" s="23" t="s">
        <v>33</v>
      </c>
      <c r="F6" s="23" t="s">
        <v>34</v>
      </c>
      <c r="G6" s="24">
        <v>3207.38</v>
      </c>
      <c r="H6" s="24">
        <v>3207.38</v>
      </c>
      <c r="I6" s="24">
        <v>0</v>
      </c>
      <c r="J6" s="25"/>
      <c r="K6" s="25"/>
      <c r="L6" s="25"/>
      <c r="M6" s="14" t="s">
        <v>26</v>
      </c>
      <c r="N6" s="26">
        <f t="shared" si="0"/>
        <v>0</v>
      </c>
      <c r="O6" s="26">
        <f t="shared" si="1"/>
        <v>0</v>
      </c>
      <c r="P6" s="27">
        <f t="shared" si="2"/>
        <v>0</v>
      </c>
      <c r="Q6" s="28">
        <f t="shared" si="3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22" t="s">
        <v>35</v>
      </c>
      <c r="B7" s="23" t="s">
        <v>36</v>
      </c>
      <c r="C7" s="23" t="s">
        <v>22</v>
      </c>
      <c r="D7" s="23" t="s">
        <v>23</v>
      </c>
      <c r="E7" s="23" t="s">
        <v>37</v>
      </c>
      <c r="F7" s="23" t="s">
        <v>38</v>
      </c>
      <c r="G7" s="24">
        <v>3207.38</v>
      </c>
      <c r="H7" s="24">
        <v>3207.38</v>
      </c>
      <c r="I7" s="24">
        <v>0</v>
      </c>
      <c r="J7" s="25"/>
      <c r="K7" s="25"/>
      <c r="L7" s="25"/>
      <c r="M7" s="14" t="s">
        <v>26</v>
      </c>
      <c r="N7" s="26">
        <f t="shared" si="0"/>
        <v>0</v>
      </c>
      <c r="O7" s="26">
        <f t="shared" si="1"/>
        <v>0</v>
      </c>
      <c r="P7" s="27">
        <f t="shared" si="2"/>
        <v>0</v>
      </c>
      <c r="Q7" s="28">
        <f t="shared" si="3"/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22" t="s">
        <v>39</v>
      </c>
      <c r="B8" s="23" t="s">
        <v>40</v>
      </c>
      <c r="C8" s="23" t="s">
        <v>22</v>
      </c>
      <c r="D8" s="23" t="s">
        <v>23</v>
      </c>
      <c r="E8" s="23" t="s">
        <v>41</v>
      </c>
      <c r="F8" s="23" t="s">
        <v>42</v>
      </c>
      <c r="G8" s="24">
        <v>3207.38</v>
      </c>
      <c r="H8" s="24">
        <v>1207.3800000000001</v>
      </c>
      <c r="I8" s="24">
        <v>0</v>
      </c>
      <c r="J8" s="25"/>
      <c r="K8" s="25"/>
      <c r="L8" s="25"/>
      <c r="M8" s="14" t="s">
        <v>26</v>
      </c>
      <c r="N8" s="26">
        <f t="shared" si="0"/>
        <v>0</v>
      </c>
      <c r="O8" s="26">
        <f t="shared" si="1"/>
        <v>0</v>
      </c>
      <c r="P8" s="27">
        <f t="shared" si="2"/>
        <v>0</v>
      </c>
      <c r="Q8" s="28">
        <f t="shared" si="3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22" t="s">
        <v>43</v>
      </c>
      <c r="B9" s="23" t="s">
        <v>44</v>
      </c>
      <c r="C9" s="23" t="s">
        <v>22</v>
      </c>
      <c r="D9" s="23" t="s">
        <v>23</v>
      </c>
      <c r="E9" s="23" t="s">
        <v>45</v>
      </c>
      <c r="F9" s="23" t="s">
        <v>46</v>
      </c>
      <c r="G9" s="24">
        <v>3207.38</v>
      </c>
      <c r="H9" s="24">
        <v>3207.38</v>
      </c>
      <c r="I9" s="24">
        <v>0</v>
      </c>
      <c r="J9" s="25"/>
      <c r="K9" s="25"/>
      <c r="L9" s="25"/>
      <c r="M9" s="14" t="s">
        <v>26</v>
      </c>
      <c r="N9" s="26">
        <f t="shared" si="0"/>
        <v>0</v>
      </c>
      <c r="O9" s="26">
        <f t="shared" si="1"/>
        <v>0</v>
      </c>
      <c r="P9" s="27">
        <f t="shared" si="2"/>
        <v>0</v>
      </c>
      <c r="Q9" s="28">
        <f t="shared" si="3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22" t="s">
        <v>47</v>
      </c>
      <c r="B10" s="23" t="s">
        <v>48</v>
      </c>
      <c r="C10" s="23" t="s">
        <v>22</v>
      </c>
      <c r="D10" s="23" t="s">
        <v>23</v>
      </c>
      <c r="E10" s="23" t="s">
        <v>49</v>
      </c>
      <c r="F10" s="23" t="s">
        <v>50</v>
      </c>
      <c r="G10" s="24">
        <v>3207.38</v>
      </c>
      <c r="H10" s="24">
        <v>3207.38</v>
      </c>
      <c r="I10" s="24">
        <v>0</v>
      </c>
      <c r="J10" s="25"/>
      <c r="K10" s="25"/>
      <c r="L10" s="25"/>
      <c r="M10" s="14" t="s">
        <v>26</v>
      </c>
      <c r="N10" s="26">
        <f t="shared" si="0"/>
        <v>0</v>
      </c>
      <c r="O10" s="26">
        <f t="shared" si="1"/>
        <v>0</v>
      </c>
      <c r="P10" s="27">
        <f t="shared" si="2"/>
        <v>0</v>
      </c>
      <c r="Q10" s="28">
        <f t="shared" si="3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22" t="s">
        <v>51</v>
      </c>
      <c r="B11" s="23" t="s">
        <v>52</v>
      </c>
      <c r="C11" s="23" t="s">
        <v>22</v>
      </c>
      <c r="D11" s="23" t="s">
        <v>23</v>
      </c>
      <c r="E11" s="23" t="s">
        <v>53</v>
      </c>
      <c r="F11" s="23" t="s">
        <v>54</v>
      </c>
      <c r="G11" s="24">
        <v>3207.38</v>
      </c>
      <c r="H11" s="24">
        <v>3207.38</v>
      </c>
      <c r="I11" s="24">
        <v>0</v>
      </c>
      <c r="J11" s="25"/>
      <c r="K11" s="25"/>
      <c r="L11" s="25"/>
      <c r="M11" s="14" t="s">
        <v>26</v>
      </c>
      <c r="N11" s="26">
        <f t="shared" si="0"/>
        <v>0</v>
      </c>
      <c r="O11" s="26">
        <f t="shared" si="1"/>
        <v>0</v>
      </c>
      <c r="P11" s="27">
        <f t="shared" si="2"/>
        <v>0</v>
      </c>
      <c r="Q11" s="28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22" t="s">
        <v>55</v>
      </c>
      <c r="B12" s="23" t="s">
        <v>56</v>
      </c>
      <c r="C12" s="23" t="s">
        <v>22</v>
      </c>
      <c r="D12" s="23" t="s">
        <v>23</v>
      </c>
      <c r="E12" s="23" t="s">
        <v>57</v>
      </c>
      <c r="F12" s="23" t="s">
        <v>58</v>
      </c>
      <c r="G12" s="24">
        <v>3207.38</v>
      </c>
      <c r="H12" s="24">
        <v>1207.3800000000001</v>
      </c>
      <c r="I12" s="24">
        <v>0</v>
      </c>
      <c r="J12" s="25"/>
      <c r="K12" s="25"/>
      <c r="L12" s="25"/>
      <c r="M12" s="14" t="s">
        <v>26</v>
      </c>
      <c r="N12" s="26">
        <f t="shared" si="0"/>
        <v>0</v>
      </c>
      <c r="O12" s="26">
        <f t="shared" si="1"/>
        <v>0</v>
      </c>
      <c r="P12" s="27">
        <f t="shared" si="2"/>
        <v>0</v>
      </c>
      <c r="Q12" s="28">
        <f t="shared" si="3"/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22" t="s">
        <v>59</v>
      </c>
      <c r="B13" s="23" t="s">
        <v>60</v>
      </c>
      <c r="C13" s="23" t="s">
        <v>22</v>
      </c>
      <c r="D13" s="23" t="s">
        <v>23</v>
      </c>
      <c r="E13" s="23" t="s">
        <v>61</v>
      </c>
      <c r="F13" s="23" t="s">
        <v>62</v>
      </c>
      <c r="G13" s="24">
        <v>3207.38</v>
      </c>
      <c r="H13" s="24">
        <v>3207.38</v>
      </c>
      <c r="I13" s="24">
        <v>0</v>
      </c>
      <c r="J13" s="25"/>
      <c r="K13" s="25"/>
      <c r="L13" s="25"/>
      <c r="M13" s="14" t="s">
        <v>26</v>
      </c>
      <c r="N13" s="26">
        <f t="shared" si="0"/>
        <v>0</v>
      </c>
      <c r="O13" s="26">
        <f t="shared" si="1"/>
        <v>0</v>
      </c>
      <c r="P13" s="27">
        <f t="shared" si="2"/>
        <v>0</v>
      </c>
      <c r="Q13" s="28">
        <f t="shared" si="3"/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22" t="s">
        <v>63</v>
      </c>
      <c r="B14" s="23" t="s">
        <v>64</v>
      </c>
      <c r="C14" s="23" t="s">
        <v>22</v>
      </c>
      <c r="D14" s="23" t="s">
        <v>23</v>
      </c>
      <c r="E14" s="23" t="s">
        <v>65</v>
      </c>
      <c r="F14" s="23" t="s">
        <v>66</v>
      </c>
      <c r="G14" s="24">
        <v>18039.55</v>
      </c>
      <c r="H14" s="24">
        <v>18039.55</v>
      </c>
      <c r="I14" s="24">
        <v>0</v>
      </c>
      <c r="J14" s="25"/>
      <c r="K14" s="25"/>
      <c r="L14" s="25"/>
      <c r="M14" s="14" t="s">
        <v>26</v>
      </c>
      <c r="N14" s="26">
        <f t="shared" si="0"/>
        <v>0</v>
      </c>
      <c r="O14" s="26">
        <f t="shared" si="1"/>
        <v>0</v>
      </c>
      <c r="P14" s="27">
        <f t="shared" si="2"/>
        <v>0</v>
      </c>
      <c r="Q14" s="28">
        <f t="shared" si="3"/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22" t="s">
        <v>67</v>
      </c>
      <c r="B15" s="23" t="s">
        <v>68</v>
      </c>
      <c r="C15" s="23" t="s">
        <v>22</v>
      </c>
      <c r="D15" s="23" t="s">
        <v>23</v>
      </c>
      <c r="E15" s="23" t="s">
        <v>69</v>
      </c>
      <c r="F15" s="23" t="s">
        <v>70</v>
      </c>
      <c r="G15" s="24">
        <v>10611.81</v>
      </c>
      <c r="H15" s="24">
        <v>10611.81</v>
      </c>
      <c r="I15" s="24">
        <v>0</v>
      </c>
      <c r="J15" s="25"/>
      <c r="K15" s="25"/>
      <c r="L15" s="25"/>
      <c r="M15" s="14" t="s">
        <v>26</v>
      </c>
      <c r="N15" s="26">
        <f t="shared" si="0"/>
        <v>0</v>
      </c>
      <c r="O15" s="26">
        <f t="shared" si="1"/>
        <v>0</v>
      </c>
      <c r="P15" s="27">
        <f t="shared" si="2"/>
        <v>0</v>
      </c>
      <c r="Q15" s="28">
        <f t="shared" si="3"/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22" t="s">
        <v>71</v>
      </c>
      <c r="B16" s="23" t="s">
        <v>72</v>
      </c>
      <c r="C16" s="23" t="s">
        <v>22</v>
      </c>
      <c r="D16" s="23" t="s">
        <v>23</v>
      </c>
      <c r="E16" s="23" t="s">
        <v>73</v>
      </c>
      <c r="F16" s="23" t="s">
        <v>74</v>
      </c>
      <c r="G16" s="24">
        <v>17027.02</v>
      </c>
      <c r="H16" s="24">
        <v>83527.02</v>
      </c>
      <c r="I16" s="24">
        <v>82835.600000000006</v>
      </c>
      <c r="J16" s="25"/>
      <c r="K16" s="25"/>
      <c r="L16" s="25"/>
      <c r="M16" s="14" t="s">
        <v>26</v>
      </c>
      <c r="N16" s="26">
        <f t="shared" si="0"/>
        <v>4.8649499442650566</v>
      </c>
      <c r="O16" s="26">
        <f t="shared" si="1"/>
        <v>0.99172219959481378</v>
      </c>
      <c r="P16" s="27">
        <f t="shared" si="2"/>
        <v>0</v>
      </c>
      <c r="Q16" s="28">
        <f t="shared" si="3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22" t="s">
        <v>75</v>
      </c>
      <c r="B17" s="23" t="s">
        <v>76</v>
      </c>
      <c r="C17" s="23" t="s">
        <v>22</v>
      </c>
      <c r="D17" s="23" t="s">
        <v>23</v>
      </c>
      <c r="E17" s="23" t="s">
        <v>77</v>
      </c>
      <c r="F17" s="23" t="s">
        <v>78</v>
      </c>
      <c r="G17" s="24">
        <v>42120</v>
      </c>
      <c r="H17" s="24">
        <v>42120</v>
      </c>
      <c r="I17" s="24">
        <v>0</v>
      </c>
      <c r="J17" s="25"/>
      <c r="K17" s="25"/>
      <c r="L17" s="25"/>
      <c r="M17" s="14" t="s">
        <v>26</v>
      </c>
      <c r="N17" s="26">
        <f t="shared" si="0"/>
        <v>0</v>
      </c>
      <c r="O17" s="26">
        <f t="shared" si="1"/>
        <v>0</v>
      </c>
      <c r="P17" s="27">
        <f t="shared" si="2"/>
        <v>0</v>
      </c>
      <c r="Q17" s="28">
        <f t="shared" si="3"/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22" t="s">
        <v>120</v>
      </c>
      <c r="B18" s="23" t="s">
        <v>121</v>
      </c>
      <c r="C18" s="23" t="s">
        <v>22</v>
      </c>
      <c r="D18" s="23" t="s">
        <v>23</v>
      </c>
      <c r="E18" s="23" t="s">
        <v>122</v>
      </c>
      <c r="F18" s="23" t="s">
        <v>123</v>
      </c>
      <c r="G18" s="24">
        <v>0</v>
      </c>
      <c r="H18" s="24">
        <v>30000</v>
      </c>
      <c r="I18" s="24">
        <v>0</v>
      </c>
      <c r="J18" s="25"/>
      <c r="K18" s="25"/>
      <c r="L18" s="25"/>
      <c r="M18" s="14" t="s">
        <v>26</v>
      </c>
      <c r="N18" s="26">
        <f t="shared" si="0"/>
        <v>0</v>
      </c>
      <c r="O18" s="26">
        <f t="shared" si="1"/>
        <v>0</v>
      </c>
      <c r="P18" s="27">
        <f t="shared" si="2"/>
        <v>0</v>
      </c>
      <c r="Q18" s="28">
        <f t="shared" si="3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22" t="s">
        <v>79</v>
      </c>
      <c r="B19" s="23" t="s">
        <v>80</v>
      </c>
      <c r="C19" s="23" t="s">
        <v>22</v>
      </c>
      <c r="D19" s="23" t="s">
        <v>23</v>
      </c>
      <c r="E19" s="23" t="s">
        <v>81</v>
      </c>
      <c r="F19" s="23" t="s">
        <v>82</v>
      </c>
      <c r="G19" s="24">
        <v>17027.02</v>
      </c>
      <c r="H19" s="24">
        <v>17027.02</v>
      </c>
      <c r="I19" s="24">
        <v>0</v>
      </c>
      <c r="J19" s="25"/>
      <c r="K19" s="25"/>
      <c r="L19" s="25"/>
      <c r="M19" s="14" t="s">
        <v>26</v>
      </c>
      <c r="N19" s="26">
        <f t="shared" si="0"/>
        <v>0</v>
      </c>
      <c r="O19" s="26">
        <f t="shared" si="1"/>
        <v>0</v>
      </c>
      <c r="P19" s="27">
        <f t="shared" si="2"/>
        <v>0</v>
      </c>
      <c r="Q19" s="28">
        <f t="shared" si="3"/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22" t="s">
        <v>83</v>
      </c>
      <c r="B20" s="23" t="s">
        <v>84</v>
      </c>
      <c r="C20" s="23" t="s">
        <v>22</v>
      </c>
      <c r="D20" s="23" t="s">
        <v>23</v>
      </c>
      <c r="E20" s="23" t="s">
        <v>85</v>
      </c>
      <c r="F20" s="23" t="s">
        <v>86</v>
      </c>
      <c r="G20" s="24">
        <v>11351.34</v>
      </c>
      <c r="H20" s="24">
        <v>11351.34</v>
      </c>
      <c r="I20" s="24">
        <v>0</v>
      </c>
      <c r="J20" s="25"/>
      <c r="K20" s="25"/>
      <c r="L20" s="25"/>
      <c r="M20" s="14" t="s">
        <v>26</v>
      </c>
      <c r="N20" s="26">
        <f t="shared" si="0"/>
        <v>0</v>
      </c>
      <c r="O20" s="26">
        <f t="shared" si="1"/>
        <v>0</v>
      </c>
      <c r="P20" s="27">
        <f t="shared" si="2"/>
        <v>0</v>
      </c>
      <c r="Q20" s="28">
        <f t="shared" si="3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22" t="s">
        <v>87</v>
      </c>
      <c r="B21" s="23" t="s">
        <v>88</v>
      </c>
      <c r="C21" s="23" t="s">
        <v>22</v>
      </c>
      <c r="D21" s="23" t="s">
        <v>23</v>
      </c>
      <c r="E21" s="23" t="s">
        <v>89</v>
      </c>
      <c r="F21" s="23" t="s">
        <v>90</v>
      </c>
      <c r="G21" s="24">
        <v>0</v>
      </c>
      <c r="H21" s="24">
        <v>20000</v>
      </c>
      <c r="I21" s="24">
        <v>0</v>
      </c>
      <c r="J21" s="25"/>
      <c r="K21" s="25"/>
      <c r="L21" s="25"/>
      <c r="M21" s="14" t="s">
        <v>26</v>
      </c>
      <c r="N21" s="26">
        <f t="shared" si="0"/>
        <v>0</v>
      </c>
      <c r="O21" s="26">
        <f t="shared" si="1"/>
        <v>0</v>
      </c>
      <c r="P21" s="27">
        <f t="shared" si="2"/>
        <v>0</v>
      </c>
      <c r="Q21" s="28">
        <f t="shared" si="3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22" t="s">
        <v>91</v>
      </c>
      <c r="B22" s="23" t="s">
        <v>92</v>
      </c>
      <c r="C22" s="23" t="s">
        <v>22</v>
      </c>
      <c r="D22" s="23" t="s">
        <v>23</v>
      </c>
      <c r="E22" s="23" t="s">
        <v>93</v>
      </c>
      <c r="F22" s="23" t="s">
        <v>94</v>
      </c>
      <c r="G22" s="24">
        <v>13621.61</v>
      </c>
      <c r="H22" s="24">
        <v>13621.61</v>
      </c>
      <c r="I22" s="24">
        <v>0</v>
      </c>
      <c r="J22" s="25"/>
      <c r="K22" s="25"/>
      <c r="L22" s="25"/>
      <c r="M22" s="14" t="s">
        <v>26</v>
      </c>
      <c r="N22" s="26">
        <f t="shared" si="0"/>
        <v>0</v>
      </c>
      <c r="O22" s="26">
        <f t="shared" si="1"/>
        <v>0</v>
      </c>
      <c r="P22" s="27">
        <f t="shared" si="2"/>
        <v>0</v>
      </c>
      <c r="Q22" s="28">
        <f t="shared" si="3"/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22" t="s">
        <v>95</v>
      </c>
      <c r="B23" s="23" t="s">
        <v>96</v>
      </c>
      <c r="C23" s="23" t="s">
        <v>22</v>
      </c>
      <c r="D23" s="23" t="s">
        <v>23</v>
      </c>
      <c r="E23" s="23" t="s">
        <v>97</v>
      </c>
      <c r="F23" s="23" t="s">
        <v>98</v>
      </c>
      <c r="G23" s="24">
        <v>39729.699999999997</v>
      </c>
      <c r="H23" s="24">
        <v>39729.699999999997</v>
      </c>
      <c r="I23" s="24">
        <v>0</v>
      </c>
      <c r="J23" s="25"/>
      <c r="K23" s="25"/>
      <c r="L23" s="25"/>
      <c r="M23" s="14" t="s">
        <v>26</v>
      </c>
      <c r="N23" s="26">
        <f t="shared" si="0"/>
        <v>0</v>
      </c>
      <c r="O23" s="26">
        <f t="shared" si="1"/>
        <v>0</v>
      </c>
      <c r="P23" s="27">
        <f t="shared" si="2"/>
        <v>0</v>
      </c>
      <c r="Q23" s="28">
        <f t="shared" si="3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22" t="s">
        <v>99</v>
      </c>
      <c r="B24" s="23" t="s">
        <v>100</v>
      </c>
      <c r="C24" s="23" t="s">
        <v>22</v>
      </c>
      <c r="D24" s="23" t="s">
        <v>23</v>
      </c>
      <c r="E24" s="23" t="s">
        <v>101</v>
      </c>
      <c r="F24" s="23" t="s">
        <v>102</v>
      </c>
      <c r="G24" s="24">
        <v>34281.050000000003</v>
      </c>
      <c r="H24" s="24">
        <v>109281.05</v>
      </c>
      <c r="I24" s="24">
        <v>95440.16</v>
      </c>
      <c r="J24" s="25"/>
      <c r="K24" s="25"/>
      <c r="L24" s="25"/>
      <c r="M24" s="14" t="s">
        <v>26</v>
      </c>
      <c r="N24" s="26">
        <f t="shared" si="0"/>
        <v>2.7840500801463199</v>
      </c>
      <c r="O24" s="26">
        <f t="shared" si="1"/>
        <v>0.87334592777064279</v>
      </c>
      <c r="P24" s="27">
        <f t="shared" si="2"/>
        <v>0</v>
      </c>
      <c r="Q24" s="28">
        <f t="shared" si="3"/>
        <v>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22" t="s">
        <v>142</v>
      </c>
      <c r="B25" s="23" t="s">
        <v>143</v>
      </c>
      <c r="C25" s="23" t="s">
        <v>22</v>
      </c>
      <c r="D25" s="23" t="s">
        <v>23</v>
      </c>
      <c r="E25" s="23" t="s">
        <v>144</v>
      </c>
      <c r="F25" s="23" t="s">
        <v>145</v>
      </c>
      <c r="G25" s="24">
        <v>0</v>
      </c>
      <c r="H25" s="24">
        <v>50000</v>
      </c>
      <c r="I25" s="24">
        <v>0</v>
      </c>
      <c r="J25" s="25"/>
      <c r="K25" s="25"/>
      <c r="L25" s="25"/>
      <c r="M25" s="14" t="s">
        <v>26</v>
      </c>
      <c r="N25" s="26">
        <f t="shared" si="0"/>
        <v>0</v>
      </c>
      <c r="O25" s="26">
        <f t="shared" si="1"/>
        <v>0</v>
      </c>
      <c r="P25" s="27">
        <f t="shared" si="2"/>
        <v>0</v>
      </c>
      <c r="Q25" s="28">
        <f t="shared" si="3"/>
        <v>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22" t="s">
        <v>103</v>
      </c>
      <c r="B26" s="23" t="s">
        <v>104</v>
      </c>
      <c r="C26" s="23" t="s">
        <v>22</v>
      </c>
      <c r="D26" s="23" t="s">
        <v>23</v>
      </c>
      <c r="E26" s="23" t="s">
        <v>105</v>
      </c>
      <c r="F26" s="23" t="s">
        <v>106</v>
      </c>
      <c r="G26" s="24">
        <v>23610.79</v>
      </c>
      <c r="H26" s="24">
        <v>34610.79</v>
      </c>
      <c r="I26" s="24">
        <v>9862.32</v>
      </c>
      <c r="J26" s="25"/>
      <c r="K26" s="25"/>
      <c r="L26" s="25"/>
      <c r="M26" s="14" t="s">
        <v>26</v>
      </c>
      <c r="N26" s="26">
        <f t="shared" si="0"/>
        <v>0.41770393959710789</v>
      </c>
      <c r="O26" s="26">
        <f t="shared" si="1"/>
        <v>0.28494928893561805</v>
      </c>
      <c r="P26" s="27">
        <f t="shared" si="2"/>
        <v>0</v>
      </c>
      <c r="Q26" s="28">
        <f t="shared" si="3"/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22" t="s">
        <v>107</v>
      </c>
      <c r="B27" s="23" t="s">
        <v>108</v>
      </c>
      <c r="C27" s="23" t="s">
        <v>22</v>
      </c>
      <c r="D27" s="23" t="s">
        <v>23</v>
      </c>
      <c r="E27" s="23" t="s">
        <v>24</v>
      </c>
      <c r="F27" s="23" t="s">
        <v>25</v>
      </c>
      <c r="G27" s="24">
        <v>40240.199999999997</v>
      </c>
      <c r="H27" s="24">
        <v>40240.199999999997</v>
      </c>
      <c r="I27" s="24">
        <v>0</v>
      </c>
      <c r="J27" s="25"/>
      <c r="K27" s="25"/>
      <c r="L27" s="25"/>
      <c r="M27" s="14" t="s">
        <v>26</v>
      </c>
      <c r="N27" s="26">
        <f t="shared" si="0"/>
        <v>0</v>
      </c>
      <c r="O27" s="26">
        <f t="shared" si="1"/>
        <v>0</v>
      </c>
      <c r="P27" s="27">
        <f t="shared" si="2"/>
        <v>0</v>
      </c>
      <c r="Q27" s="28">
        <f t="shared" si="3"/>
        <v>0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22" t="s">
        <v>20</v>
      </c>
      <c r="B28" s="23" t="s">
        <v>21</v>
      </c>
      <c r="C28" s="23" t="s">
        <v>109</v>
      </c>
      <c r="D28" s="23" t="s">
        <v>23</v>
      </c>
      <c r="E28" s="23" t="s">
        <v>24</v>
      </c>
      <c r="F28" s="23" t="s">
        <v>25</v>
      </c>
      <c r="G28" s="24">
        <v>0</v>
      </c>
      <c r="H28" s="24">
        <v>131500</v>
      </c>
      <c r="I28" s="24">
        <v>131416.12</v>
      </c>
      <c r="J28" s="25"/>
      <c r="K28" s="25"/>
      <c r="L28" s="25"/>
      <c r="M28" s="14" t="s">
        <v>26</v>
      </c>
      <c r="N28" s="26">
        <f t="shared" si="0"/>
        <v>0</v>
      </c>
      <c r="O28" s="26">
        <f t="shared" si="1"/>
        <v>0.99936212927756651</v>
      </c>
      <c r="P28" s="27">
        <f t="shared" si="2"/>
        <v>0</v>
      </c>
      <c r="Q28" s="28">
        <f t="shared" si="3"/>
        <v>0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22" t="s">
        <v>110</v>
      </c>
      <c r="B29" s="23" t="s">
        <v>21</v>
      </c>
      <c r="C29" s="23" t="s">
        <v>111</v>
      </c>
      <c r="D29" s="23" t="s">
        <v>23</v>
      </c>
      <c r="E29" s="23" t="s">
        <v>24</v>
      </c>
      <c r="F29" s="23" t="s">
        <v>25</v>
      </c>
      <c r="G29" s="24">
        <v>18843.23</v>
      </c>
      <c r="H29" s="24">
        <v>78843.23</v>
      </c>
      <c r="I29" s="24">
        <v>58589.63</v>
      </c>
      <c r="J29" s="25"/>
      <c r="K29" s="25"/>
      <c r="L29" s="25"/>
      <c r="M29" s="14" t="s">
        <v>26</v>
      </c>
      <c r="N29" s="26">
        <f t="shared" si="0"/>
        <v>3.1093198989769801</v>
      </c>
      <c r="O29" s="26">
        <f t="shared" si="1"/>
        <v>0.74311554714336281</v>
      </c>
      <c r="P29" s="27">
        <f t="shared" si="2"/>
        <v>0</v>
      </c>
      <c r="Q29" s="28">
        <f t="shared" si="3"/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22" t="s">
        <v>27</v>
      </c>
      <c r="B30" s="23" t="s">
        <v>28</v>
      </c>
      <c r="C30" s="23" t="s">
        <v>111</v>
      </c>
      <c r="D30" s="23" t="s">
        <v>23</v>
      </c>
      <c r="E30" s="23" t="s">
        <v>29</v>
      </c>
      <c r="F30" s="23" t="s">
        <v>30</v>
      </c>
      <c r="G30" s="24">
        <v>3972.97</v>
      </c>
      <c r="H30" s="24">
        <v>3972.97</v>
      </c>
      <c r="I30" s="24">
        <v>0</v>
      </c>
      <c r="J30" s="25"/>
      <c r="K30" s="25"/>
      <c r="L30" s="25"/>
      <c r="M30" s="14" t="s">
        <v>26</v>
      </c>
      <c r="N30" s="26">
        <f t="shared" si="0"/>
        <v>0</v>
      </c>
      <c r="O30" s="26">
        <f t="shared" si="1"/>
        <v>0</v>
      </c>
      <c r="P30" s="27">
        <f t="shared" si="2"/>
        <v>0</v>
      </c>
      <c r="Q30" s="28">
        <f t="shared" si="3"/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22" t="s">
        <v>67</v>
      </c>
      <c r="B31" s="23" t="s">
        <v>68</v>
      </c>
      <c r="C31" s="23" t="s">
        <v>111</v>
      </c>
      <c r="D31" s="23" t="s">
        <v>23</v>
      </c>
      <c r="E31" s="23" t="s">
        <v>69</v>
      </c>
      <c r="F31" s="23" t="s">
        <v>70</v>
      </c>
      <c r="G31" s="24">
        <v>22702.68</v>
      </c>
      <c r="H31" s="24">
        <v>172702.68</v>
      </c>
      <c r="I31" s="24">
        <v>10758.42</v>
      </c>
      <c r="J31" s="25"/>
      <c r="K31" s="25"/>
      <c r="L31" s="25"/>
      <c r="M31" s="14" t="s">
        <v>26</v>
      </c>
      <c r="N31" s="26">
        <f t="shared" si="0"/>
        <v>0.47388325959754529</v>
      </c>
      <c r="O31" s="26">
        <f t="shared" si="1"/>
        <v>6.2294458893168307E-2</v>
      </c>
      <c r="P31" s="27">
        <f t="shared" si="2"/>
        <v>0</v>
      </c>
      <c r="Q31" s="28">
        <f t="shared" si="3"/>
        <v>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22" t="s">
        <v>71</v>
      </c>
      <c r="B32" s="23" t="s">
        <v>72</v>
      </c>
      <c r="C32" s="23" t="s">
        <v>111</v>
      </c>
      <c r="D32" s="23" t="s">
        <v>23</v>
      </c>
      <c r="E32" s="23" t="s">
        <v>73</v>
      </c>
      <c r="F32" s="23" t="s">
        <v>74</v>
      </c>
      <c r="G32" s="24">
        <v>11351.34</v>
      </c>
      <c r="H32" s="24">
        <v>251351.34</v>
      </c>
      <c r="I32" s="24">
        <v>80795.210000000006</v>
      </c>
      <c r="J32" s="25"/>
      <c r="K32" s="25"/>
      <c r="L32" s="25"/>
      <c r="M32" s="14" t="s">
        <v>26</v>
      </c>
      <c r="N32" s="26">
        <f t="shared" si="0"/>
        <v>7.117680379585142</v>
      </c>
      <c r="O32" s="26">
        <f t="shared" si="1"/>
        <v>0.3214433231189458</v>
      </c>
      <c r="P32" s="27">
        <f t="shared" si="2"/>
        <v>0</v>
      </c>
      <c r="Q32" s="28">
        <f t="shared" si="3"/>
        <v>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22" t="s">
        <v>112</v>
      </c>
      <c r="B33" s="23" t="s">
        <v>113</v>
      </c>
      <c r="C33" s="23" t="s">
        <v>111</v>
      </c>
      <c r="D33" s="23" t="s">
        <v>23</v>
      </c>
      <c r="E33" s="23" t="s">
        <v>114</v>
      </c>
      <c r="F33" s="23" t="s">
        <v>115</v>
      </c>
      <c r="G33" s="24">
        <v>0</v>
      </c>
      <c r="H33" s="24">
        <v>40000</v>
      </c>
      <c r="I33" s="24">
        <v>0</v>
      </c>
      <c r="J33" s="25"/>
      <c r="K33" s="25"/>
      <c r="L33" s="25"/>
      <c r="M33" s="14" t="s">
        <v>26</v>
      </c>
      <c r="N33" s="26">
        <f t="shared" si="0"/>
        <v>0</v>
      </c>
      <c r="O33" s="26">
        <f t="shared" si="1"/>
        <v>0</v>
      </c>
      <c r="P33" s="27">
        <f t="shared" si="2"/>
        <v>0</v>
      </c>
      <c r="Q33" s="28">
        <f t="shared" si="3"/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22" t="s">
        <v>116</v>
      </c>
      <c r="B34" s="23" t="s">
        <v>117</v>
      </c>
      <c r="C34" s="23" t="s">
        <v>111</v>
      </c>
      <c r="D34" s="23" t="s">
        <v>23</v>
      </c>
      <c r="E34" s="23" t="s">
        <v>118</v>
      </c>
      <c r="F34" s="23" t="s">
        <v>119</v>
      </c>
      <c r="G34" s="24">
        <v>0</v>
      </c>
      <c r="H34" s="24">
        <v>61254.81</v>
      </c>
      <c r="I34" s="24">
        <v>60992.800000000003</v>
      </c>
      <c r="J34" s="25"/>
      <c r="K34" s="25"/>
      <c r="L34" s="25"/>
      <c r="M34" s="14" t="s">
        <v>26</v>
      </c>
      <c r="N34" s="26">
        <f t="shared" si="0"/>
        <v>0</v>
      </c>
      <c r="O34" s="26">
        <f t="shared" si="1"/>
        <v>0.99572262161942882</v>
      </c>
      <c r="P34" s="27">
        <f t="shared" si="2"/>
        <v>0</v>
      </c>
      <c r="Q34" s="28">
        <f t="shared" si="3"/>
        <v>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22" t="s">
        <v>75</v>
      </c>
      <c r="B35" s="23" t="s">
        <v>76</v>
      </c>
      <c r="C35" s="23" t="s">
        <v>111</v>
      </c>
      <c r="D35" s="23" t="s">
        <v>23</v>
      </c>
      <c r="E35" s="23" t="s">
        <v>77</v>
      </c>
      <c r="F35" s="23" t="s">
        <v>78</v>
      </c>
      <c r="G35" s="24">
        <v>41600</v>
      </c>
      <c r="H35" s="24">
        <v>211600</v>
      </c>
      <c r="I35" s="24">
        <v>104052</v>
      </c>
      <c r="J35" s="25"/>
      <c r="K35" s="25"/>
      <c r="L35" s="25"/>
      <c r="M35" s="14" t="s">
        <v>26</v>
      </c>
      <c r="N35" s="26">
        <f t="shared" si="0"/>
        <v>2.5012500000000002</v>
      </c>
      <c r="O35" s="26">
        <f t="shared" si="1"/>
        <v>0.49173913043478262</v>
      </c>
      <c r="P35" s="27">
        <f t="shared" si="2"/>
        <v>0</v>
      </c>
      <c r="Q35" s="28">
        <f t="shared" si="3"/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22" t="s">
        <v>120</v>
      </c>
      <c r="B36" s="23" t="s">
        <v>121</v>
      </c>
      <c r="C36" s="23" t="s">
        <v>111</v>
      </c>
      <c r="D36" s="23" t="s">
        <v>23</v>
      </c>
      <c r="E36" s="23" t="s">
        <v>122</v>
      </c>
      <c r="F36" s="23" t="s">
        <v>123</v>
      </c>
      <c r="G36" s="24">
        <v>18378.36</v>
      </c>
      <c r="H36" s="24">
        <v>63378.36</v>
      </c>
      <c r="I36" s="24">
        <v>0</v>
      </c>
      <c r="J36" s="25"/>
      <c r="K36" s="25"/>
      <c r="L36" s="25"/>
      <c r="M36" s="14" t="s">
        <v>26</v>
      </c>
      <c r="N36" s="26">
        <f t="shared" si="0"/>
        <v>0</v>
      </c>
      <c r="O36" s="26">
        <f t="shared" si="1"/>
        <v>0</v>
      </c>
      <c r="P36" s="27">
        <f t="shared" si="2"/>
        <v>0</v>
      </c>
      <c r="Q36" s="28">
        <f t="shared" si="3"/>
        <v>0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22" t="s">
        <v>79</v>
      </c>
      <c r="B37" s="23" t="s">
        <v>80</v>
      </c>
      <c r="C37" s="23" t="s">
        <v>111</v>
      </c>
      <c r="D37" s="23" t="s">
        <v>23</v>
      </c>
      <c r="E37" s="23" t="s">
        <v>81</v>
      </c>
      <c r="F37" s="23" t="s">
        <v>82</v>
      </c>
      <c r="G37" s="24">
        <v>41999.96</v>
      </c>
      <c r="H37" s="24">
        <v>41999.96</v>
      </c>
      <c r="I37" s="24">
        <v>0</v>
      </c>
      <c r="J37" s="25"/>
      <c r="K37" s="25"/>
      <c r="L37" s="25"/>
      <c r="M37" s="14" t="s">
        <v>26</v>
      </c>
      <c r="N37" s="26">
        <f t="shared" si="0"/>
        <v>0</v>
      </c>
      <c r="O37" s="26">
        <f t="shared" si="1"/>
        <v>0</v>
      </c>
      <c r="P37" s="27">
        <f t="shared" si="2"/>
        <v>0</v>
      </c>
      <c r="Q37" s="28">
        <f t="shared" si="3"/>
        <v>0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22" t="s">
        <v>124</v>
      </c>
      <c r="B38" s="23" t="s">
        <v>125</v>
      </c>
      <c r="C38" s="23" t="s">
        <v>111</v>
      </c>
      <c r="D38" s="23" t="s">
        <v>23</v>
      </c>
      <c r="E38" s="23" t="s">
        <v>126</v>
      </c>
      <c r="F38" s="23" t="s">
        <v>127</v>
      </c>
      <c r="G38" s="24">
        <v>37617.199999999997</v>
      </c>
      <c r="H38" s="24">
        <v>37617.199999999997</v>
      </c>
      <c r="I38" s="24">
        <v>0</v>
      </c>
      <c r="J38" s="25"/>
      <c r="K38" s="25"/>
      <c r="L38" s="25"/>
      <c r="M38" s="14" t="s">
        <v>26</v>
      </c>
      <c r="N38" s="26">
        <f t="shared" si="0"/>
        <v>0</v>
      </c>
      <c r="O38" s="26">
        <f t="shared" si="1"/>
        <v>0</v>
      </c>
      <c r="P38" s="27">
        <f t="shared" si="2"/>
        <v>0</v>
      </c>
      <c r="Q38" s="28">
        <f t="shared" si="3"/>
        <v>0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22" t="s">
        <v>128</v>
      </c>
      <c r="B39" s="23" t="s">
        <v>129</v>
      </c>
      <c r="C39" s="23" t="s">
        <v>111</v>
      </c>
      <c r="D39" s="23" t="s">
        <v>23</v>
      </c>
      <c r="E39" s="23" t="s">
        <v>130</v>
      </c>
      <c r="F39" s="23" t="s">
        <v>131</v>
      </c>
      <c r="G39" s="24">
        <v>11799.72</v>
      </c>
      <c r="H39" s="24">
        <v>171799.72</v>
      </c>
      <c r="I39" s="24">
        <v>60000</v>
      </c>
      <c r="J39" s="25"/>
      <c r="K39" s="25"/>
      <c r="L39" s="25"/>
      <c r="M39" s="14" t="s">
        <v>26</v>
      </c>
      <c r="N39" s="26">
        <f t="shared" si="0"/>
        <v>5.0848664205591323</v>
      </c>
      <c r="O39" s="26">
        <f t="shared" si="1"/>
        <v>0.34924387536836499</v>
      </c>
      <c r="P39" s="27">
        <f t="shared" si="2"/>
        <v>0</v>
      </c>
      <c r="Q39" s="28">
        <f t="shared" si="3"/>
        <v>0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22" t="s">
        <v>83</v>
      </c>
      <c r="B40" s="23" t="s">
        <v>84</v>
      </c>
      <c r="C40" s="23" t="s">
        <v>111</v>
      </c>
      <c r="D40" s="23" t="s">
        <v>23</v>
      </c>
      <c r="E40" s="23" t="s">
        <v>85</v>
      </c>
      <c r="F40" s="23" t="s">
        <v>86</v>
      </c>
      <c r="G40" s="24">
        <v>39729.699999999997</v>
      </c>
      <c r="H40" s="24">
        <v>39729.699999999997</v>
      </c>
      <c r="I40" s="24">
        <v>31588.01</v>
      </c>
      <c r="J40" s="25"/>
      <c r="K40" s="25"/>
      <c r="L40" s="25"/>
      <c r="M40" s="14" t="s">
        <v>26</v>
      </c>
      <c r="N40" s="26">
        <f t="shared" si="0"/>
        <v>0.79507295549676948</v>
      </c>
      <c r="O40" s="26">
        <f t="shared" si="1"/>
        <v>0.79507295549676948</v>
      </c>
      <c r="P40" s="27">
        <f t="shared" si="2"/>
        <v>0</v>
      </c>
      <c r="Q40" s="28">
        <f t="shared" si="3"/>
        <v>0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22" t="s">
        <v>132</v>
      </c>
      <c r="B41" s="23" t="s">
        <v>133</v>
      </c>
      <c r="C41" s="23" t="s">
        <v>111</v>
      </c>
      <c r="D41" s="23" t="s">
        <v>23</v>
      </c>
      <c r="E41" s="23" t="s">
        <v>134</v>
      </c>
      <c r="F41" s="23" t="s">
        <v>135</v>
      </c>
      <c r="G41" s="24">
        <v>59026.97</v>
      </c>
      <c r="H41" s="24">
        <v>120026.97</v>
      </c>
      <c r="I41" s="24">
        <v>92566.63</v>
      </c>
      <c r="J41" s="25"/>
      <c r="K41" s="25"/>
      <c r="L41" s="25"/>
      <c r="M41" s="14" t="s">
        <v>26</v>
      </c>
      <c r="N41" s="26">
        <f t="shared" si="0"/>
        <v>1.568209074597595</v>
      </c>
      <c r="O41" s="26">
        <f t="shared" si="1"/>
        <v>0.7712152527052879</v>
      </c>
      <c r="P41" s="27">
        <f t="shared" si="2"/>
        <v>0</v>
      </c>
      <c r="Q41" s="28">
        <f t="shared" si="3"/>
        <v>0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22" t="s">
        <v>87</v>
      </c>
      <c r="B42" s="23" t="s">
        <v>88</v>
      </c>
      <c r="C42" s="23" t="s">
        <v>111</v>
      </c>
      <c r="D42" s="23" t="s">
        <v>23</v>
      </c>
      <c r="E42" s="23" t="s">
        <v>89</v>
      </c>
      <c r="F42" s="23" t="s">
        <v>90</v>
      </c>
      <c r="G42" s="24">
        <v>567.57000000000005</v>
      </c>
      <c r="H42" s="24">
        <v>567.57000000000005</v>
      </c>
      <c r="I42" s="24">
        <v>0</v>
      </c>
      <c r="J42" s="25"/>
      <c r="K42" s="25"/>
      <c r="L42" s="25"/>
      <c r="M42" s="14" t="s">
        <v>26</v>
      </c>
      <c r="N42" s="26">
        <f t="shared" si="0"/>
        <v>0</v>
      </c>
      <c r="O42" s="26">
        <f t="shared" si="1"/>
        <v>0</v>
      </c>
      <c r="P42" s="27">
        <f t="shared" si="2"/>
        <v>0</v>
      </c>
      <c r="Q42" s="28">
        <f t="shared" si="3"/>
        <v>0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22" t="s">
        <v>177</v>
      </c>
      <c r="B43" s="23" t="s">
        <v>178</v>
      </c>
      <c r="C43" s="23" t="s">
        <v>111</v>
      </c>
      <c r="D43" s="23" t="s">
        <v>23</v>
      </c>
      <c r="E43" s="23" t="s">
        <v>179</v>
      </c>
      <c r="F43" s="23" t="s">
        <v>180</v>
      </c>
      <c r="G43" s="24">
        <v>0</v>
      </c>
      <c r="H43" s="24">
        <v>33900</v>
      </c>
      <c r="I43" s="24">
        <v>0</v>
      </c>
      <c r="J43" s="25"/>
      <c r="K43" s="25"/>
      <c r="L43" s="25"/>
      <c r="M43" s="14" t="s">
        <v>26</v>
      </c>
      <c r="N43" s="26">
        <f t="shared" si="0"/>
        <v>0</v>
      </c>
      <c r="O43" s="26">
        <f t="shared" si="1"/>
        <v>0</v>
      </c>
      <c r="P43" s="27">
        <f t="shared" si="2"/>
        <v>0</v>
      </c>
      <c r="Q43" s="28">
        <f t="shared" si="3"/>
        <v>0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22" t="s">
        <v>136</v>
      </c>
      <c r="B44" s="23" t="s">
        <v>137</v>
      </c>
      <c r="C44" s="23" t="s">
        <v>111</v>
      </c>
      <c r="D44" s="23" t="s">
        <v>23</v>
      </c>
      <c r="E44" s="23" t="s">
        <v>118</v>
      </c>
      <c r="F44" s="23" t="s">
        <v>119</v>
      </c>
      <c r="G44" s="24">
        <v>0</v>
      </c>
      <c r="H44" s="24">
        <v>1000</v>
      </c>
      <c r="I44" s="24">
        <v>0</v>
      </c>
      <c r="J44" s="25"/>
      <c r="K44" s="25"/>
      <c r="L44" s="25"/>
      <c r="M44" s="14" t="s">
        <v>26</v>
      </c>
      <c r="N44" s="26">
        <f t="shared" si="0"/>
        <v>0</v>
      </c>
      <c r="O44" s="26">
        <f t="shared" si="1"/>
        <v>0</v>
      </c>
      <c r="P44" s="27">
        <f t="shared" si="2"/>
        <v>0</v>
      </c>
      <c r="Q44" s="28">
        <f t="shared" si="3"/>
        <v>0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22" t="s">
        <v>91</v>
      </c>
      <c r="B45" s="23" t="s">
        <v>92</v>
      </c>
      <c r="C45" s="23" t="s">
        <v>111</v>
      </c>
      <c r="D45" s="23" t="s">
        <v>23</v>
      </c>
      <c r="E45" s="23" t="s">
        <v>93</v>
      </c>
      <c r="F45" s="23" t="s">
        <v>94</v>
      </c>
      <c r="G45" s="24">
        <v>45405.36</v>
      </c>
      <c r="H45" s="24">
        <v>45405.36</v>
      </c>
      <c r="I45" s="24">
        <v>0</v>
      </c>
      <c r="J45" s="25"/>
      <c r="K45" s="25"/>
      <c r="L45" s="25"/>
      <c r="M45" s="14" t="s">
        <v>26</v>
      </c>
      <c r="N45" s="26">
        <f t="shared" si="0"/>
        <v>0</v>
      </c>
      <c r="O45" s="26">
        <f t="shared" si="1"/>
        <v>0</v>
      </c>
      <c r="P45" s="27">
        <f t="shared" si="2"/>
        <v>0</v>
      </c>
      <c r="Q45" s="28">
        <f t="shared" si="3"/>
        <v>0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22" t="s">
        <v>138</v>
      </c>
      <c r="B46" s="23" t="s">
        <v>139</v>
      </c>
      <c r="C46" s="23" t="s">
        <v>111</v>
      </c>
      <c r="D46" s="23" t="s">
        <v>23</v>
      </c>
      <c r="E46" s="23" t="s">
        <v>140</v>
      </c>
      <c r="F46" s="23" t="s">
        <v>141</v>
      </c>
      <c r="G46" s="24">
        <v>45405.36</v>
      </c>
      <c r="H46" s="24">
        <v>3405.36</v>
      </c>
      <c r="I46" s="24">
        <v>0</v>
      </c>
      <c r="J46" s="25"/>
      <c r="K46" s="25"/>
      <c r="L46" s="25"/>
      <c r="M46" s="14" t="s">
        <v>26</v>
      </c>
      <c r="N46" s="26">
        <f t="shared" si="0"/>
        <v>0</v>
      </c>
      <c r="O46" s="26">
        <f t="shared" si="1"/>
        <v>0</v>
      </c>
      <c r="P46" s="27">
        <f t="shared" si="2"/>
        <v>0</v>
      </c>
      <c r="Q46" s="28">
        <f t="shared" si="3"/>
        <v>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22" t="s">
        <v>95</v>
      </c>
      <c r="B47" s="23" t="s">
        <v>96</v>
      </c>
      <c r="C47" s="23" t="s">
        <v>111</v>
      </c>
      <c r="D47" s="23" t="s">
        <v>23</v>
      </c>
      <c r="E47" s="23" t="s">
        <v>97</v>
      </c>
      <c r="F47" s="23" t="s">
        <v>98</v>
      </c>
      <c r="G47" s="24">
        <v>17708.09</v>
      </c>
      <c r="H47" s="24">
        <v>57708.09</v>
      </c>
      <c r="I47" s="24">
        <v>53128</v>
      </c>
      <c r="J47" s="25"/>
      <c r="K47" s="25"/>
      <c r="L47" s="25"/>
      <c r="M47" s="14" t="s">
        <v>26</v>
      </c>
      <c r="N47" s="26">
        <f t="shared" si="0"/>
        <v>3.0002106381885341</v>
      </c>
      <c r="O47" s="26">
        <f t="shared" si="1"/>
        <v>0.92063348483722129</v>
      </c>
      <c r="P47" s="27">
        <f t="shared" si="2"/>
        <v>0</v>
      </c>
      <c r="Q47" s="28">
        <f t="shared" si="3"/>
        <v>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22" t="s">
        <v>99</v>
      </c>
      <c r="B48" s="23" t="s">
        <v>100</v>
      </c>
      <c r="C48" s="23" t="s">
        <v>111</v>
      </c>
      <c r="D48" s="23" t="s">
        <v>23</v>
      </c>
      <c r="E48" s="23" t="s">
        <v>101</v>
      </c>
      <c r="F48" s="23" t="s">
        <v>102</v>
      </c>
      <c r="G48" s="24">
        <v>66389.16</v>
      </c>
      <c r="H48" s="24">
        <v>195389.16</v>
      </c>
      <c r="I48" s="24">
        <v>128040.8</v>
      </c>
      <c r="J48" s="25"/>
      <c r="K48" s="25"/>
      <c r="L48" s="25"/>
      <c r="M48" s="14" t="s">
        <v>26</v>
      </c>
      <c r="N48" s="26">
        <f t="shared" si="0"/>
        <v>1.9286401575196914</v>
      </c>
      <c r="O48" s="26">
        <f t="shared" si="1"/>
        <v>0.65531168668722461</v>
      </c>
      <c r="P48" s="27">
        <f t="shared" si="2"/>
        <v>0</v>
      </c>
      <c r="Q48" s="28">
        <f t="shared" si="3"/>
        <v>0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22" t="s">
        <v>142</v>
      </c>
      <c r="B49" s="23" t="s">
        <v>143</v>
      </c>
      <c r="C49" s="23" t="s">
        <v>111</v>
      </c>
      <c r="D49" s="23" t="s">
        <v>23</v>
      </c>
      <c r="E49" s="23" t="s">
        <v>144</v>
      </c>
      <c r="F49" s="23" t="s">
        <v>145</v>
      </c>
      <c r="G49" s="24">
        <v>41318.879999999997</v>
      </c>
      <c r="H49" s="24">
        <v>161318.88</v>
      </c>
      <c r="I49" s="24">
        <v>131025.63</v>
      </c>
      <c r="J49" s="25"/>
      <c r="K49" s="25"/>
      <c r="L49" s="25"/>
      <c r="M49" s="14" t="s">
        <v>26</v>
      </c>
      <c r="N49" s="26">
        <f t="shared" si="0"/>
        <v>3.1710837757461001</v>
      </c>
      <c r="O49" s="26">
        <f t="shared" si="1"/>
        <v>0.81221509844353001</v>
      </c>
      <c r="P49" s="27">
        <f t="shared" si="2"/>
        <v>0</v>
      </c>
      <c r="Q49" s="28">
        <f t="shared" si="3"/>
        <v>0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22" t="s">
        <v>103</v>
      </c>
      <c r="B50" s="23" t="s">
        <v>104</v>
      </c>
      <c r="C50" s="23" t="s">
        <v>111</v>
      </c>
      <c r="D50" s="23" t="s">
        <v>23</v>
      </c>
      <c r="E50" s="23" t="s">
        <v>105</v>
      </c>
      <c r="F50" s="23" t="s">
        <v>106</v>
      </c>
      <c r="G50" s="24">
        <v>53351.3</v>
      </c>
      <c r="H50" s="24">
        <v>169351.3</v>
      </c>
      <c r="I50" s="24">
        <v>167400.01</v>
      </c>
      <c r="J50" s="25"/>
      <c r="K50" s="25"/>
      <c r="L50" s="25"/>
      <c r="M50" s="14" t="s">
        <v>26</v>
      </c>
      <c r="N50" s="26">
        <f t="shared" si="0"/>
        <v>3.1376931771109606</v>
      </c>
      <c r="O50" s="26">
        <f t="shared" si="1"/>
        <v>0.98847785638492303</v>
      </c>
      <c r="P50" s="27">
        <f t="shared" si="2"/>
        <v>0</v>
      </c>
      <c r="Q50" s="28">
        <f t="shared" si="3"/>
        <v>0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22" t="s">
        <v>107</v>
      </c>
      <c r="B51" s="23" t="s">
        <v>108</v>
      </c>
      <c r="C51" s="23" t="s">
        <v>111</v>
      </c>
      <c r="D51" s="23" t="s">
        <v>23</v>
      </c>
      <c r="E51" s="23" t="s">
        <v>24</v>
      </c>
      <c r="F51" s="23" t="s">
        <v>25</v>
      </c>
      <c r="G51" s="24">
        <v>108271.8</v>
      </c>
      <c r="H51" s="24">
        <v>108271.8</v>
      </c>
      <c r="I51" s="24">
        <v>0</v>
      </c>
      <c r="J51" s="25"/>
      <c r="K51" s="25"/>
      <c r="L51" s="25"/>
      <c r="M51" s="14" t="s">
        <v>26</v>
      </c>
      <c r="N51" s="26">
        <f t="shared" si="0"/>
        <v>0</v>
      </c>
      <c r="O51" s="26">
        <f t="shared" si="1"/>
        <v>0</v>
      </c>
      <c r="P51" s="27">
        <f t="shared" si="2"/>
        <v>0</v>
      </c>
      <c r="Q51" s="28">
        <f t="shared" si="3"/>
        <v>0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22" t="s">
        <v>112</v>
      </c>
      <c r="B52" s="23" t="s">
        <v>113</v>
      </c>
      <c r="C52" s="23" t="s">
        <v>146</v>
      </c>
      <c r="D52" s="23" t="s">
        <v>23</v>
      </c>
      <c r="E52" s="23" t="s">
        <v>114</v>
      </c>
      <c r="F52" s="23" t="s">
        <v>115</v>
      </c>
      <c r="G52" s="24">
        <v>1532.44</v>
      </c>
      <c r="H52" s="24">
        <v>1532.44</v>
      </c>
      <c r="I52" s="24">
        <v>0</v>
      </c>
      <c r="J52" s="25"/>
      <c r="K52" s="25"/>
      <c r="L52" s="25"/>
      <c r="M52" s="14" t="s">
        <v>26</v>
      </c>
      <c r="N52" s="26">
        <f t="shared" si="0"/>
        <v>0</v>
      </c>
      <c r="O52" s="26">
        <f t="shared" si="1"/>
        <v>0</v>
      </c>
      <c r="P52" s="27">
        <f t="shared" si="2"/>
        <v>0</v>
      </c>
      <c r="Q52" s="28">
        <f t="shared" si="3"/>
        <v>0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22" t="s">
        <v>116</v>
      </c>
      <c r="B53" s="23" t="s">
        <v>117</v>
      </c>
      <c r="C53" s="23" t="s">
        <v>146</v>
      </c>
      <c r="D53" s="23" t="s">
        <v>23</v>
      </c>
      <c r="E53" s="23" t="s">
        <v>118</v>
      </c>
      <c r="F53" s="23" t="s">
        <v>119</v>
      </c>
      <c r="G53" s="24">
        <v>61864.81</v>
      </c>
      <c r="H53" s="24">
        <v>0</v>
      </c>
      <c r="I53" s="24">
        <v>0</v>
      </c>
      <c r="J53" s="25"/>
      <c r="K53" s="25"/>
      <c r="L53" s="25"/>
      <c r="M53" s="14" t="s">
        <v>26</v>
      </c>
      <c r="N53" s="26">
        <f t="shared" si="0"/>
        <v>0</v>
      </c>
      <c r="O53" s="26">
        <f t="shared" si="1"/>
        <v>0</v>
      </c>
      <c r="P53" s="27">
        <f t="shared" si="2"/>
        <v>0</v>
      </c>
      <c r="Q53" s="28">
        <f t="shared" si="3"/>
        <v>0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22" t="s">
        <v>87</v>
      </c>
      <c r="B54" s="23" t="s">
        <v>88</v>
      </c>
      <c r="C54" s="23" t="s">
        <v>147</v>
      </c>
      <c r="D54" s="23" t="s">
        <v>23</v>
      </c>
      <c r="E54" s="23" t="s">
        <v>89</v>
      </c>
      <c r="F54" s="23" t="s">
        <v>90</v>
      </c>
      <c r="G54" s="24">
        <v>0</v>
      </c>
      <c r="H54" s="24">
        <v>13200</v>
      </c>
      <c r="I54" s="24">
        <v>0</v>
      </c>
      <c r="J54" s="25"/>
      <c r="K54" s="25"/>
      <c r="L54" s="25"/>
      <c r="M54" s="14" t="s">
        <v>26</v>
      </c>
      <c r="N54" s="26">
        <f t="shared" si="0"/>
        <v>0</v>
      </c>
      <c r="O54" s="26">
        <f t="shared" si="1"/>
        <v>0</v>
      </c>
      <c r="P54" s="27">
        <f t="shared" si="2"/>
        <v>0</v>
      </c>
      <c r="Q54" s="28">
        <f t="shared" si="3"/>
        <v>0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22" t="s">
        <v>95</v>
      </c>
      <c r="B55" s="23" t="s">
        <v>96</v>
      </c>
      <c r="C55" s="23" t="s">
        <v>147</v>
      </c>
      <c r="D55" s="23" t="s">
        <v>23</v>
      </c>
      <c r="E55" s="23" t="s">
        <v>97</v>
      </c>
      <c r="F55" s="23" t="s">
        <v>98</v>
      </c>
      <c r="G55" s="24">
        <v>0</v>
      </c>
      <c r="H55" s="24">
        <v>8000</v>
      </c>
      <c r="I55" s="24">
        <v>0</v>
      </c>
      <c r="J55" s="25"/>
      <c r="K55" s="25"/>
      <c r="L55" s="25"/>
      <c r="M55" s="14" t="s">
        <v>26</v>
      </c>
      <c r="N55" s="26">
        <f t="shared" si="0"/>
        <v>0</v>
      </c>
      <c r="O55" s="26">
        <f t="shared" si="1"/>
        <v>0</v>
      </c>
      <c r="P55" s="27">
        <f t="shared" si="2"/>
        <v>0</v>
      </c>
      <c r="Q55" s="28">
        <f t="shared" si="3"/>
        <v>0</v>
      </c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22" t="s">
        <v>20</v>
      </c>
      <c r="B56" s="23" t="s">
        <v>21</v>
      </c>
      <c r="C56" s="23" t="s">
        <v>148</v>
      </c>
      <c r="D56" s="23" t="s">
        <v>23</v>
      </c>
      <c r="E56" s="23" t="s">
        <v>24</v>
      </c>
      <c r="F56" s="23" t="s">
        <v>25</v>
      </c>
      <c r="G56" s="24">
        <v>0</v>
      </c>
      <c r="H56" s="24">
        <v>26000</v>
      </c>
      <c r="I56" s="24">
        <v>25868</v>
      </c>
      <c r="J56" s="25"/>
      <c r="K56" s="25"/>
      <c r="L56" s="25"/>
      <c r="M56" s="14" t="s">
        <v>26</v>
      </c>
      <c r="N56" s="26">
        <f t="shared" si="0"/>
        <v>0</v>
      </c>
      <c r="O56" s="26">
        <f t="shared" si="1"/>
        <v>0.99492307692307691</v>
      </c>
      <c r="P56" s="27">
        <f t="shared" si="2"/>
        <v>0</v>
      </c>
      <c r="Q56" s="28">
        <f t="shared" si="3"/>
        <v>0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22" t="s">
        <v>112</v>
      </c>
      <c r="B57" s="23" t="s">
        <v>113</v>
      </c>
      <c r="C57" s="23" t="s">
        <v>148</v>
      </c>
      <c r="D57" s="23" t="s">
        <v>23</v>
      </c>
      <c r="E57" s="23" t="s">
        <v>114</v>
      </c>
      <c r="F57" s="23" t="s">
        <v>115</v>
      </c>
      <c r="G57" s="24">
        <v>6810.8</v>
      </c>
      <c r="H57" s="24">
        <v>6810.8</v>
      </c>
      <c r="I57" s="24">
        <v>0</v>
      </c>
      <c r="J57" s="25"/>
      <c r="K57" s="25"/>
      <c r="L57" s="25"/>
      <c r="M57" s="14" t="s">
        <v>26</v>
      </c>
      <c r="N57" s="26">
        <f t="shared" si="0"/>
        <v>0</v>
      </c>
      <c r="O57" s="26">
        <f t="shared" si="1"/>
        <v>0</v>
      </c>
      <c r="P57" s="27">
        <f t="shared" si="2"/>
        <v>0</v>
      </c>
      <c r="Q57" s="28">
        <f t="shared" si="3"/>
        <v>0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22" t="s">
        <v>71</v>
      </c>
      <c r="B58" s="23" t="s">
        <v>72</v>
      </c>
      <c r="C58" s="23" t="s">
        <v>149</v>
      </c>
      <c r="D58" s="23" t="s">
        <v>23</v>
      </c>
      <c r="E58" s="23" t="s">
        <v>73</v>
      </c>
      <c r="F58" s="23" t="s">
        <v>74</v>
      </c>
      <c r="G58" s="24">
        <v>32918.89</v>
      </c>
      <c r="H58" s="24">
        <v>18.89</v>
      </c>
      <c r="I58" s="24">
        <v>0</v>
      </c>
      <c r="J58" s="25"/>
      <c r="K58" s="25"/>
      <c r="L58" s="25"/>
      <c r="M58" s="14" t="s">
        <v>26</v>
      </c>
      <c r="N58" s="26">
        <f t="shared" si="0"/>
        <v>0</v>
      </c>
      <c r="O58" s="26">
        <f t="shared" si="1"/>
        <v>0</v>
      </c>
      <c r="P58" s="27">
        <f t="shared" si="2"/>
        <v>0</v>
      </c>
      <c r="Q58" s="28">
        <f t="shared" si="3"/>
        <v>0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22" t="s">
        <v>20</v>
      </c>
      <c r="B59" s="23" t="s">
        <v>21</v>
      </c>
      <c r="C59" s="23" t="s">
        <v>150</v>
      </c>
      <c r="D59" s="23" t="s">
        <v>23</v>
      </c>
      <c r="E59" s="23" t="s">
        <v>24</v>
      </c>
      <c r="F59" s="23" t="s">
        <v>25</v>
      </c>
      <c r="G59" s="24">
        <v>17027.02</v>
      </c>
      <c r="H59" s="24">
        <v>17027.02</v>
      </c>
      <c r="I59" s="24">
        <v>0</v>
      </c>
      <c r="J59" s="25"/>
      <c r="K59" s="25"/>
      <c r="L59" s="25"/>
      <c r="M59" s="14" t="s">
        <v>26</v>
      </c>
      <c r="N59" s="26">
        <f t="shared" si="0"/>
        <v>0</v>
      </c>
      <c r="O59" s="26">
        <f t="shared" si="1"/>
        <v>0</v>
      </c>
      <c r="P59" s="27">
        <f t="shared" si="2"/>
        <v>0</v>
      </c>
      <c r="Q59" s="28">
        <f t="shared" si="3"/>
        <v>0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22" t="s">
        <v>71</v>
      </c>
      <c r="B60" s="23" t="s">
        <v>72</v>
      </c>
      <c r="C60" s="23" t="s">
        <v>150</v>
      </c>
      <c r="D60" s="23" t="s">
        <v>23</v>
      </c>
      <c r="E60" s="23" t="s">
        <v>73</v>
      </c>
      <c r="F60" s="23" t="s">
        <v>74</v>
      </c>
      <c r="G60" s="24">
        <v>18275.66</v>
      </c>
      <c r="H60" s="24">
        <v>51275.66</v>
      </c>
      <c r="I60" s="24">
        <v>0</v>
      </c>
      <c r="J60" s="25"/>
      <c r="K60" s="25"/>
      <c r="L60" s="25"/>
      <c r="M60" s="14" t="s">
        <v>26</v>
      </c>
      <c r="N60" s="26">
        <f t="shared" si="0"/>
        <v>0</v>
      </c>
      <c r="O60" s="26">
        <f t="shared" si="1"/>
        <v>0</v>
      </c>
      <c r="P60" s="27">
        <f t="shared" si="2"/>
        <v>0</v>
      </c>
      <c r="Q60" s="28">
        <f t="shared" si="3"/>
        <v>0</v>
      </c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22" t="s">
        <v>87</v>
      </c>
      <c r="B61" s="23" t="s">
        <v>88</v>
      </c>
      <c r="C61" s="23" t="s">
        <v>150</v>
      </c>
      <c r="D61" s="23" t="s">
        <v>23</v>
      </c>
      <c r="E61" s="23" t="s">
        <v>89</v>
      </c>
      <c r="F61" s="23" t="s">
        <v>90</v>
      </c>
      <c r="G61" s="24">
        <v>0</v>
      </c>
      <c r="H61" s="24">
        <v>20000</v>
      </c>
      <c r="I61" s="24">
        <v>0</v>
      </c>
      <c r="J61" s="25"/>
      <c r="K61" s="25"/>
      <c r="L61" s="25"/>
      <c r="M61" s="14" t="s">
        <v>26</v>
      </c>
      <c r="N61" s="26">
        <f t="shared" si="0"/>
        <v>0</v>
      </c>
      <c r="O61" s="26">
        <f t="shared" si="1"/>
        <v>0</v>
      </c>
      <c r="P61" s="27">
        <f t="shared" si="2"/>
        <v>0</v>
      </c>
      <c r="Q61" s="28">
        <f t="shared" si="3"/>
        <v>0</v>
      </c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22" t="s">
        <v>95</v>
      </c>
      <c r="B62" s="23" t="s">
        <v>96</v>
      </c>
      <c r="C62" s="23" t="s">
        <v>150</v>
      </c>
      <c r="D62" s="23" t="s">
        <v>23</v>
      </c>
      <c r="E62" s="23" t="s">
        <v>97</v>
      </c>
      <c r="F62" s="23" t="s">
        <v>98</v>
      </c>
      <c r="G62" s="24">
        <v>28378.36</v>
      </c>
      <c r="H62" s="24">
        <v>0</v>
      </c>
      <c r="I62" s="24">
        <v>0</v>
      </c>
      <c r="J62" s="25"/>
      <c r="K62" s="25"/>
      <c r="L62" s="25"/>
      <c r="M62" s="14" t="s">
        <v>26</v>
      </c>
      <c r="N62" s="26">
        <f t="shared" si="0"/>
        <v>0</v>
      </c>
      <c r="O62" s="26">
        <f t="shared" si="1"/>
        <v>0</v>
      </c>
      <c r="P62" s="27">
        <f t="shared" si="2"/>
        <v>0</v>
      </c>
      <c r="Q62" s="28">
        <f t="shared" si="3"/>
        <v>0</v>
      </c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22" t="s">
        <v>99</v>
      </c>
      <c r="B63" s="23" t="s">
        <v>100</v>
      </c>
      <c r="C63" s="23" t="s">
        <v>150</v>
      </c>
      <c r="D63" s="23" t="s">
        <v>23</v>
      </c>
      <c r="E63" s="23" t="s">
        <v>101</v>
      </c>
      <c r="F63" s="23" t="s">
        <v>102</v>
      </c>
      <c r="G63" s="24">
        <v>0</v>
      </c>
      <c r="H63" s="24">
        <v>58000</v>
      </c>
      <c r="I63" s="24">
        <v>27185.759999999998</v>
      </c>
      <c r="J63" s="25"/>
      <c r="K63" s="25"/>
      <c r="L63" s="25"/>
      <c r="M63" s="14" t="s">
        <v>26</v>
      </c>
      <c r="N63" s="26">
        <f t="shared" si="0"/>
        <v>0</v>
      </c>
      <c r="O63" s="26">
        <f t="shared" si="1"/>
        <v>0.46871999999999997</v>
      </c>
      <c r="P63" s="27">
        <f t="shared" si="2"/>
        <v>0</v>
      </c>
      <c r="Q63" s="28">
        <f t="shared" si="3"/>
        <v>0</v>
      </c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22" t="s">
        <v>142</v>
      </c>
      <c r="B64" s="23" t="s">
        <v>143</v>
      </c>
      <c r="C64" s="23" t="s">
        <v>150</v>
      </c>
      <c r="D64" s="23" t="s">
        <v>23</v>
      </c>
      <c r="E64" s="23" t="s">
        <v>144</v>
      </c>
      <c r="F64" s="23" t="s">
        <v>145</v>
      </c>
      <c r="G64" s="24">
        <v>0</v>
      </c>
      <c r="H64" s="24">
        <v>80000</v>
      </c>
      <c r="I64" s="24">
        <v>46400</v>
      </c>
      <c r="J64" s="25"/>
      <c r="K64" s="25"/>
      <c r="L64" s="25"/>
      <c r="M64" s="14" t="s">
        <v>26</v>
      </c>
      <c r="N64" s="26">
        <f t="shared" si="0"/>
        <v>0</v>
      </c>
      <c r="O64" s="26">
        <f t="shared" si="1"/>
        <v>0.57999999999999996</v>
      </c>
      <c r="P64" s="27">
        <f t="shared" si="2"/>
        <v>0</v>
      </c>
      <c r="Q64" s="28">
        <f t="shared" si="3"/>
        <v>0</v>
      </c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22" t="s">
        <v>116</v>
      </c>
      <c r="B65" s="23" t="s">
        <v>117</v>
      </c>
      <c r="C65" s="23" t="s">
        <v>151</v>
      </c>
      <c r="D65" s="23" t="s">
        <v>23</v>
      </c>
      <c r="E65" s="23" t="s">
        <v>118</v>
      </c>
      <c r="F65" s="23" t="s">
        <v>119</v>
      </c>
      <c r="G65" s="24">
        <v>5675.68</v>
      </c>
      <c r="H65" s="24">
        <v>175.68</v>
      </c>
      <c r="I65" s="24">
        <v>0</v>
      </c>
      <c r="J65" s="25"/>
      <c r="K65" s="25"/>
      <c r="L65" s="25"/>
      <c r="M65" s="14" t="s">
        <v>26</v>
      </c>
      <c r="N65" s="26">
        <f t="shared" si="0"/>
        <v>0</v>
      </c>
      <c r="O65" s="26">
        <f t="shared" si="1"/>
        <v>0</v>
      </c>
      <c r="P65" s="27">
        <f t="shared" si="2"/>
        <v>0</v>
      </c>
      <c r="Q65" s="28">
        <f t="shared" si="3"/>
        <v>0</v>
      </c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22" t="s">
        <v>95</v>
      </c>
      <c r="B66" s="23" t="s">
        <v>96</v>
      </c>
      <c r="C66" s="23" t="s">
        <v>151</v>
      </c>
      <c r="D66" s="23" t="s">
        <v>23</v>
      </c>
      <c r="E66" s="23" t="s">
        <v>97</v>
      </c>
      <c r="F66" s="23" t="s">
        <v>98</v>
      </c>
      <c r="G66" s="24">
        <v>0</v>
      </c>
      <c r="H66" s="24">
        <v>250000</v>
      </c>
      <c r="I66" s="24">
        <v>0</v>
      </c>
      <c r="J66" s="25"/>
      <c r="K66" s="25"/>
      <c r="L66" s="25"/>
      <c r="M66" s="14" t="s">
        <v>26</v>
      </c>
      <c r="N66" s="26">
        <f t="shared" si="0"/>
        <v>0</v>
      </c>
      <c r="O66" s="26">
        <f t="shared" si="1"/>
        <v>0</v>
      </c>
      <c r="P66" s="27">
        <f t="shared" si="2"/>
        <v>0</v>
      </c>
      <c r="Q66" s="28">
        <f t="shared" si="3"/>
        <v>0</v>
      </c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22" t="s">
        <v>120</v>
      </c>
      <c r="B67" s="23" t="s">
        <v>121</v>
      </c>
      <c r="C67" s="23" t="s">
        <v>152</v>
      </c>
      <c r="D67" s="23" t="s">
        <v>23</v>
      </c>
      <c r="E67" s="23" t="s">
        <v>122</v>
      </c>
      <c r="F67" s="23" t="s">
        <v>123</v>
      </c>
      <c r="G67" s="24">
        <v>0</v>
      </c>
      <c r="H67" s="24">
        <v>50000</v>
      </c>
      <c r="I67" s="24">
        <v>0</v>
      </c>
      <c r="J67" s="25"/>
      <c r="K67" s="25"/>
      <c r="L67" s="25"/>
      <c r="M67" s="14" t="s">
        <v>26</v>
      </c>
      <c r="N67" s="26">
        <f t="shared" si="0"/>
        <v>0</v>
      </c>
      <c r="O67" s="26">
        <f t="shared" si="1"/>
        <v>0</v>
      </c>
      <c r="P67" s="27">
        <f t="shared" si="2"/>
        <v>0</v>
      </c>
      <c r="Q67" s="28">
        <f t="shared" si="3"/>
        <v>0</v>
      </c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22" t="s">
        <v>128</v>
      </c>
      <c r="B68" s="23" t="s">
        <v>129</v>
      </c>
      <c r="C68" s="23" t="s">
        <v>152</v>
      </c>
      <c r="D68" s="23" t="s">
        <v>23</v>
      </c>
      <c r="E68" s="23" t="s">
        <v>130</v>
      </c>
      <c r="F68" s="23" t="s">
        <v>131</v>
      </c>
      <c r="G68" s="24">
        <v>0</v>
      </c>
      <c r="H68" s="24">
        <v>377892</v>
      </c>
      <c r="I68" s="24">
        <v>0</v>
      </c>
      <c r="J68" s="25"/>
      <c r="K68" s="25"/>
      <c r="L68" s="25"/>
      <c r="M68" s="14" t="s">
        <v>26</v>
      </c>
      <c r="N68" s="26">
        <f t="shared" ref="N68:N98" si="4">IF(G68&gt;0,I68/G68,0)</f>
        <v>0</v>
      </c>
      <c r="O68" s="26">
        <f t="shared" ref="O68:O98" si="5">IF(H68&gt;0,I68/H68,0)</f>
        <v>0</v>
      </c>
      <c r="P68" s="27">
        <f t="shared" ref="P68:P99" si="6">IF(J68=0,0,L68/J68)</f>
        <v>0</v>
      </c>
      <c r="Q68" s="28">
        <f t="shared" ref="Q68:Q99" si="7">IF(L68=0,0,L68/K68)</f>
        <v>0</v>
      </c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22" t="s">
        <v>120</v>
      </c>
      <c r="B69" s="23" t="s">
        <v>121</v>
      </c>
      <c r="C69" s="23" t="s">
        <v>153</v>
      </c>
      <c r="D69" s="23" t="s">
        <v>23</v>
      </c>
      <c r="E69" s="23" t="s">
        <v>122</v>
      </c>
      <c r="F69" s="23" t="s">
        <v>123</v>
      </c>
      <c r="G69" s="24">
        <v>0</v>
      </c>
      <c r="H69" s="24">
        <v>80000</v>
      </c>
      <c r="I69" s="24">
        <v>0</v>
      </c>
      <c r="J69" s="25"/>
      <c r="K69" s="25"/>
      <c r="L69" s="25"/>
      <c r="M69" s="14" t="s">
        <v>26</v>
      </c>
      <c r="N69" s="26">
        <f t="shared" si="4"/>
        <v>0</v>
      </c>
      <c r="O69" s="26">
        <f t="shared" si="5"/>
        <v>0</v>
      </c>
      <c r="P69" s="27">
        <f t="shared" si="6"/>
        <v>0</v>
      </c>
      <c r="Q69" s="28">
        <f t="shared" si="7"/>
        <v>0</v>
      </c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22" t="s">
        <v>128</v>
      </c>
      <c r="B70" s="23" t="s">
        <v>129</v>
      </c>
      <c r="C70" s="23" t="s">
        <v>153</v>
      </c>
      <c r="D70" s="23" t="s">
        <v>23</v>
      </c>
      <c r="E70" s="23" t="s">
        <v>130</v>
      </c>
      <c r="F70" s="23" t="s">
        <v>131</v>
      </c>
      <c r="G70" s="24">
        <v>0</v>
      </c>
      <c r="H70" s="24">
        <v>95486</v>
      </c>
      <c r="I70" s="24">
        <v>0</v>
      </c>
      <c r="J70" s="25"/>
      <c r="K70" s="25"/>
      <c r="L70" s="25"/>
      <c r="M70" s="14" t="s">
        <v>26</v>
      </c>
      <c r="N70" s="26">
        <f t="shared" si="4"/>
        <v>0</v>
      </c>
      <c r="O70" s="26">
        <f t="shared" si="5"/>
        <v>0</v>
      </c>
      <c r="P70" s="27">
        <f t="shared" si="6"/>
        <v>0</v>
      </c>
      <c r="Q70" s="28">
        <f t="shared" si="7"/>
        <v>0</v>
      </c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22" t="s">
        <v>154</v>
      </c>
      <c r="B71" s="23" t="s">
        <v>155</v>
      </c>
      <c r="C71" s="23" t="s">
        <v>156</v>
      </c>
      <c r="D71" s="23" t="s">
        <v>23</v>
      </c>
      <c r="E71" s="23" t="s">
        <v>157</v>
      </c>
      <c r="F71" s="23" t="s">
        <v>158</v>
      </c>
      <c r="G71" s="24">
        <v>0</v>
      </c>
      <c r="H71" s="24">
        <v>9440000</v>
      </c>
      <c r="I71" s="24">
        <v>0</v>
      </c>
      <c r="J71" s="25"/>
      <c r="K71" s="25"/>
      <c r="L71" s="25"/>
      <c r="M71" s="14" t="s">
        <v>26</v>
      </c>
      <c r="N71" s="26">
        <f t="shared" si="4"/>
        <v>0</v>
      </c>
      <c r="O71" s="26">
        <f t="shared" si="5"/>
        <v>0</v>
      </c>
      <c r="P71" s="27">
        <f t="shared" si="6"/>
        <v>0</v>
      </c>
      <c r="Q71" s="28">
        <f t="shared" si="7"/>
        <v>0</v>
      </c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22" t="s">
        <v>71</v>
      </c>
      <c r="B72" s="23" t="s">
        <v>72</v>
      </c>
      <c r="C72" s="23" t="s">
        <v>159</v>
      </c>
      <c r="D72" s="23" t="s">
        <v>23</v>
      </c>
      <c r="E72" s="23" t="s">
        <v>73</v>
      </c>
      <c r="F72" s="23" t="s">
        <v>74</v>
      </c>
      <c r="G72" s="24">
        <v>2156.75</v>
      </c>
      <c r="H72" s="24">
        <v>2156.75</v>
      </c>
      <c r="I72" s="24">
        <v>0</v>
      </c>
      <c r="J72" s="25"/>
      <c r="K72" s="25"/>
      <c r="L72" s="25"/>
      <c r="M72" s="14" t="s">
        <v>26</v>
      </c>
      <c r="N72" s="26">
        <f t="shared" si="4"/>
        <v>0</v>
      </c>
      <c r="O72" s="26">
        <f t="shared" si="5"/>
        <v>0</v>
      </c>
      <c r="P72" s="27">
        <f t="shared" si="6"/>
        <v>0</v>
      </c>
      <c r="Q72" s="28">
        <f t="shared" si="7"/>
        <v>0</v>
      </c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22" t="s">
        <v>132</v>
      </c>
      <c r="B73" s="23" t="s">
        <v>133</v>
      </c>
      <c r="C73" s="23" t="s">
        <v>160</v>
      </c>
      <c r="D73" s="23" t="s">
        <v>23</v>
      </c>
      <c r="E73" s="23" t="s">
        <v>134</v>
      </c>
      <c r="F73" s="23" t="s">
        <v>135</v>
      </c>
      <c r="G73" s="24">
        <v>0</v>
      </c>
      <c r="H73" s="24">
        <v>1235000</v>
      </c>
      <c r="I73" s="24">
        <v>0</v>
      </c>
      <c r="J73" s="25"/>
      <c r="K73" s="25"/>
      <c r="L73" s="25"/>
      <c r="M73" s="14" t="s">
        <v>26</v>
      </c>
      <c r="N73" s="26">
        <f t="shared" si="4"/>
        <v>0</v>
      </c>
      <c r="O73" s="26">
        <f t="shared" si="5"/>
        <v>0</v>
      </c>
      <c r="P73" s="27">
        <f t="shared" si="6"/>
        <v>0</v>
      </c>
      <c r="Q73" s="28">
        <f t="shared" si="7"/>
        <v>0</v>
      </c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22" t="s">
        <v>20</v>
      </c>
      <c r="B74" s="23" t="s">
        <v>21</v>
      </c>
      <c r="C74" s="23" t="s">
        <v>161</v>
      </c>
      <c r="D74" s="23" t="s">
        <v>23</v>
      </c>
      <c r="E74" s="23" t="s">
        <v>24</v>
      </c>
      <c r="F74" s="23" t="s">
        <v>25</v>
      </c>
      <c r="G74" s="24">
        <v>80594.5</v>
      </c>
      <c r="H74" s="24">
        <v>54594.5</v>
      </c>
      <c r="I74" s="24">
        <v>0</v>
      </c>
      <c r="J74" s="25"/>
      <c r="K74" s="25"/>
      <c r="L74" s="25"/>
      <c r="M74" s="14" t="s">
        <v>26</v>
      </c>
      <c r="N74" s="26">
        <f t="shared" si="4"/>
        <v>0</v>
      </c>
      <c r="O74" s="26">
        <f t="shared" si="5"/>
        <v>0</v>
      </c>
      <c r="P74" s="27">
        <f t="shared" si="6"/>
        <v>0</v>
      </c>
      <c r="Q74" s="28">
        <f t="shared" si="7"/>
        <v>0</v>
      </c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22" t="s">
        <v>71</v>
      </c>
      <c r="B75" s="23" t="s">
        <v>72</v>
      </c>
      <c r="C75" s="23" t="s">
        <v>161</v>
      </c>
      <c r="D75" s="23" t="s">
        <v>23</v>
      </c>
      <c r="E75" s="23" t="s">
        <v>73</v>
      </c>
      <c r="F75" s="23" t="s">
        <v>74</v>
      </c>
      <c r="G75" s="24">
        <v>0</v>
      </c>
      <c r="H75" s="24">
        <v>90000</v>
      </c>
      <c r="I75" s="24">
        <v>0</v>
      </c>
      <c r="J75" s="25"/>
      <c r="K75" s="25"/>
      <c r="L75" s="25"/>
      <c r="M75" s="14" t="s">
        <v>26</v>
      </c>
      <c r="N75" s="26">
        <f t="shared" si="4"/>
        <v>0</v>
      </c>
      <c r="O75" s="26">
        <f t="shared" si="5"/>
        <v>0</v>
      </c>
      <c r="P75" s="27">
        <f t="shared" si="6"/>
        <v>0</v>
      </c>
      <c r="Q75" s="28">
        <f t="shared" si="7"/>
        <v>0</v>
      </c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22" t="s">
        <v>87</v>
      </c>
      <c r="B76" s="23" t="s">
        <v>88</v>
      </c>
      <c r="C76" s="23" t="s">
        <v>161</v>
      </c>
      <c r="D76" s="23" t="s">
        <v>23</v>
      </c>
      <c r="E76" s="23" t="s">
        <v>89</v>
      </c>
      <c r="F76" s="23" t="s">
        <v>90</v>
      </c>
      <c r="G76" s="24">
        <v>17027.02</v>
      </c>
      <c r="H76" s="24">
        <v>0.02</v>
      </c>
      <c r="I76" s="24">
        <v>0</v>
      </c>
      <c r="J76" s="25"/>
      <c r="K76" s="25"/>
      <c r="L76" s="25"/>
      <c r="M76" s="14" t="s">
        <v>26</v>
      </c>
      <c r="N76" s="26">
        <f t="shared" si="4"/>
        <v>0</v>
      </c>
      <c r="O76" s="26">
        <f t="shared" si="5"/>
        <v>0</v>
      </c>
      <c r="P76" s="27">
        <f t="shared" si="6"/>
        <v>0</v>
      </c>
      <c r="Q76" s="28">
        <f t="shared" si="7"/>
        <v>0</v>
      </c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22" t="s">
        <v>99</v>
      </c>
      <c r="B77" s="23" t="s">
        <v>100</v>
      </c>
      <c r="C77" s="23" t="s">
        <v>161</v>
      </c>
      <c r="D77" s="23" t="s">
        <v>23</v>
      </c>
      <c r="E77" s="23" t="s">
        <v>101</v>
      </c>
      <c r="F77" s="23" t="s">
        <v>102</v>
      </c>
      <c r="G77" s="24">
        <v>17027.02</v>
      </c>
      <c r="H77" s="24">
        <v>27.02</v>
      </c>
      <c r="I77" s="24">
        <v>0</v>
      </c>
      <c r="J77" s="25"/>
      <c r="K77" s="25"/>
      <c r="L77" s="25"/>
      <c r="M77" s="14" t="s">
        <v>26</v>
      </c>
      <c r="N77" s="26">
        <f t="shared" si="4"/>
        <v>0</v>
      </c>
      <c r="O77" s="26">
        <f t="shared" si="5"/>
        <v>0</v>
      </c>
      <c r="P77" s="27">
        <f t="shared" si="6"/>
        <v>0</v>
      </c>
      <c r="Q77" s="28">
        <f t="shared" si="7"/>
        <v>0</v>
      </c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22" t="s">
        <v>142</v>
      </c>
      <c r="B78" s="23" t="s">
        <v>143</v>
      </c>
      <c r="C78" s="23" t="s">
        <v>161</v>
      </c>
      <c r="D78" s="23" t="s">
        <v>23</v>
      </c>
      <c r="E78" s="23" t="s">
        <v>144</v>
      </c>
      <c r="F78" s="23" t="s">
        <v>145</v>
      </c>
      <c r="G78" s="24">
        <v>0</v>
      </c>
      <c r="H78" s="24">
        <v>0</v>
      </c>
      <c r="I78" s="24">
        <v>0</v>
      </c>
      <c r="J78" s="25"/>
      <c r="K78" s="25"/>
      <c r="L78" s="25"/>
      <c r="M78" s="14" t="s">
        <v>26</v>
      </c>
      <c r="N78" s="26">
        <f t="shared" si="4"/>
        <v>0</v>
      </c>
      <c r="O78" s="26">
        <f t="shared" si="5"/>
        <v>0</v>
      </c>
      <c r="P78" s="27">
        <f t="shared" si="6"/>
        <v>0</v>
      </c>
      <c r="Q78" s="28">
        <f t="shared" si="7"/>
        <v>0</v>
      </c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22" t="s">
        <v>103</v>
      </c>
      <c r="B79" s="23" t="s">
        <v>104</v>
      </c>
      <c r="C79" s="23" t="s">
        <v>161</v>
      </c>
      <c r="D79" s="23" t="s">
        <v>23</v>
      </c>
      <c r="E79" s="23" t="s">
        <v>105</v>
      </c>
      <c r="F79" s="23" t="s">
        <v>106</v>
      </c>
      <c r="G79" s="24">
        <v>0</v>
      </c>
      <c r="H79" s="24">
        <v>12000</v>
      </c>
      <c r="I79" s="24">
        <v>10440</v>
      </c>
      <c r="J79" s="25"/>
      <c r="K79" s="25"/>
      <c r="L79" s="25"/>
      <c r="M79" s="14" t="s">
        <v>26</v>
      </c>
      <c r="N79" s="26">
        <f t="shared" si="4"/>
        <v>0</v>
      </c>
      <c r="O79" s="26">
        <f t="shared" si="5"/>
        <v>0.87</v>
      </c>
      <c r="P79" s="27">
        <f t="shared" si="6"/>
        <v>0</v>
      </c>
      <c r="Q79" s="28">
        <f t="shared" si="7"/>
        <v>0</v>
      </c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22" t="s">
        <v>71</v>
      </c>
      <c r="B80" s="23" t="s">
        <v>72</v>
      </c>
      <c r="C80" s="23" t="s">
        <v>162</v>
      </c>
      <c r="D80" s="23" t="s">
        <v>23</v>
      </c>
      <c r="E80" s="23" t="s">
        <v>73</v>
      </c>
      <c r="F80" s="23" t="s">
        <v>74</v>
      </c>
      <c r="G80" s="24">
        <v>2270.27</v>
      </c>
      <c r="H80" s="24">
        <v>2270.27</v>
      </c>
      <c r="I80" s="24">
        <v>0</v>
      </c>
      <c r="J80" s="25"/>
      <c r="K80" s="25"/>
      <c r="L80" s="25"/>
      <c r="M80" s="14" t="s">
        <v>26</v>
      </c>
      <c r="N80" s="26">
        <f t="shared" si="4"/>
        <v>0</v>
      </c>
      <c r="O80" s="26">
        <f t="shared" si="5"/>
        <v>0</v>
      </c>
      <c r="P80" s="27">
        <f t="shared" si="6"/>
        <v>0</v>
      </c>
      <c r="Q80" s="28">
        <f t="shared" si="7"/>
        <v>0</v>
      </c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22" t="s">
        <v>132</v>
      </c>
      <c r="B81" s="23" t="s">
        <v>133</v>
      </c>
      <c r="C81" s="23" t="s">
        <v>162</v>
      </c>
      <c r="D81" s="23" t="s">
        <v>23</v>
      </c>
      <c r="E81" s="23" t="s">
        <v>134</v>
      </c>
      <c r="F81" s="23" t="s">
        <v>135</v>
      </c>
      <c r="G81" s="24">
        <v>0</v>
      </c>
      <c r="H81" s="24">
        <v>210000</v>
      </c>
      <c r="I81" s="24">
        <v>200448</v>
      </c>
      <c r="J81" s="25"/>
      <c r="K81" s="25"/>
      <c r="L81" s="25"/>
      <c r="M81" s="14" t="s">
        <v>26</v>
      </c>
      <c r="N81" s="26">
        <f t="shared" si="4"/>
        <v>0</v>
      </c>
      <c r="O81" s="26">
        <f t="shared" si="5"/>
        <v>0.95451428571428576</v>
      </c>
      <c r="P81" s="27">
        <f t="shared" si="6"/>
        <v>0</v>
      </c>
      <c r="Q81" s="28">
        <f t="shared" si="7"/>
        <v>0</v>
      </c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22" t="s">
        <v>91</v>
      </c>
      <c r="B82" s="23" t="s">
        <v>92</v>
      </c>
      <c r="C82" s="23" t="s">
        <v>162</v>
      </c>
      <c r="D82" s="23" t="s">
        <v>23</v>
      </c>
      <c r="E82" s="23" t="s">
        <v>93</v>
      </c>
      <c r="F82" s="23" t="s">
        <v>94</v>
      </c>
      <c r="G82" s="24">
        <v>4722.16</v>
      </c>
      <c r="H82" s="24">
        <v>4722.16</v>
      </c>
      <c r="I82" s="24">
        <v>0</v>
      </c>
      <c r="J82" s="25"/>
      <c r="K82" s="25"/>
      <c r="L82" s="25"/>
      <c r="M82" s="14" t="s">
        <v>26</v>
      </c>
      <c r="N82" s="26">
        <f t="shared" si="4"/>
        <v>0</v>
      </c>
      <c r="O82" s="26">
        <f t="shared" si="5"/>
        <v>0</v>
      </c>
      <c r="P82" s="27">
        <f t="shared" si="6"/>
        <v>0</v>
      </c>
      <c r="Q82" s="28">
        <f t="shared" si="7"/>
        <v>0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22" t="s">
        <v>99</v>
      </c>
      <c r="B83" s="23" t="s">
        <v>100</v>
      </c>
      <c r="C83" s="23" t="s">
        <v>162</v>
      </c>
      <c r="D83" s="23" t="s">
        <v>23</v>
      </c>
      <c r="E83" s="23" t="s">
        <v>101</v>
      </c>
      <c r="F83" s="23" t="s">
        <v>102</v>
      </c>
      <c r="G83" s="24">
        <v>590.27</v>
      </c>
      <c r="H83" s="24">
        <v>590.27</v>
      </c>
      <c r="I83" s="24">
        <v>0</v>
      </c>
      <c r="J83" s="25"/>
      <c r="K83" s="25"/>
      <c r="L83" s="25"/>
      <c r="M83" s="14" t="s">
        <v>26</v>
      </c>
      <c r="N83" s="26">
        <f t="shared" si="4"/>
        <v>0</v>
      </c>
      <c r="O83" s="26">
        <f t="shared" si="5"/>
        <v>0</v>
      </c>
      <c r="P83" s="27">
        <f t="shared" si="6"/>
        <v>0</v>
      </c>
      <c r="Q83" s="28">
        <f t="shared" si="7"/>
        <v>0</v>
      </c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22" t="s">
        <v>103</v>
      </c>
      <c r="B84" s="23" t="s">
        <v>104</v>
      </c>
      <c r="C84" s="23" t="s">
        <v>162</v>
      </c>
      <c r="D84" s="23" t="s">
        <v>23</v>
      </c>
      <c r="E84" s="23" t="s">
        <v>105</v>
      </c>
      <c r="F84" s="23" t="s">
        <v>106</v>
      </c>
      <c r="G84" s="24">
        <v>2361.08</v>
      </c>
      <c r="H84" s="24">
        <v>2361.08</v>
      </c>
      <c r="I84" s="24">
        <v>0</v>
      </c>
      <c r="J84" s="25"/>
      <c r="K84" s="25"/>
      <c r="L84" s="25"/>
      <c r="M84" s="14" t="s">
        <v>26</v>
      </c>
      <c r="N84" s="26">
        <f t="shared" si="4"/>
        <v>0</v>
      </c>
      <c r="O84" s="26">
        <f t="shared" si="5"/>
        <v>0</v>
      </c>
      <c r="P84" s="27">
        <f t="shared" si="6"/>
        <v>0</v>
      </c>
      <c r="Q84" s="28">
        <f t="shared" si="7"/>
        <v>0</v>
      </c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22" t="s">
        <v>20</v>
      </c>
      <c r="B85" s="23" t="s">
        <v>21</v>
      </c>
      <c r="C85" s="23" t="s">
        <v>163</v>
      </c>
      <c r="D85" s="23" t="s">
        <v>23</v>
      </c>
      <c r="E85" s="23" t="s">
        <v>24</v>
      </c>
      <c r="F85" s="23" t="s">
        <v>25</v>
      </c>
      <c r="G85" s="24">
        <v>153243.1</v>
      </c>
      <c r="H85" s="24">
        <v>153243.1</v>
      </c>
      <c r="I85" s="24">
        <v>0</v>
      </c>
      <c r="J85" s="25"/>
      <c r="K85" s="25"/>
      <c r="L85" s="25"/>
      <c r="M85" s="14" t="s">
        <v>26</v>
      </c>
      <c r="N85" s="26">
        <f t="shared" si="4"/>
        <v>0</v>
      </c>
      <c r="O85" s="26">
        <f t="shared" si="5"/>
        <v>0</v>
      </c>
      <c r="P85" s="27">
        <f t="shared" si="6"/>
        <v>0</v>
      </c>
      <c r="Q85" s="28">
        <f t="shared" si="7"/>
        <v>0</v>
      </c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22" t="s">
        <v>75</v>
      </c>
      <c r="B86" s="23" t="s">
        <v>76</v>
      </c>
      <c r="C86" s="23" t="s">
        <v>163</v>
      </c>
      <c r="D86" s="23" t="s">
        <v>23</v>
      </c>
      <c r="E86" s="23" t="s">
        <v>77</v>
      </c>
      <c r="F86" s="23" t="s">
        <v>78</v>
      </c>
      <c r="G86" s="24">
        <v>9412</v>
      </c>
      <c r="H86" s="24">
        <v>9412</v>
      </c>
      <c r="I86" s="24">
        <v>0</v>
      </c>
      <c r="J86" s="25"/>
      <c r="K86" s="25"/>
      <c r="L86" s="25"/>
      <c r="M86" s="14" t="s">
        <v>26</v>
      </c>
      <c r="N86" s="26">
        <f t="shared" si="4"/>
        <v>0</v>
      </c>
      <c r="O86" s="26">
        <f t="shared" si="5"/>
        <v>0</v>
      </c>
      <c r="P86" s="27">
        <f t="shared" si="6"/>
        <v>0</v>
      </c>
      <c r="Q86" s="28">
        <f t="shared" si="7"/>
        <v>0</v>
      </c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22" t="s">
        <v>120</v>
      </c>
      <c r="B87" s="23" t="s">
        <v>121</v>
      </c>
      <c r="C87" s="23" t="s">
        <v>163</v>
      </c>
      <c r="D87" s="23" t="s">
        <v>23</v>
      </c>
      <c r="E87" s="23" t="s">
        <v>122</v>
      </c>
      <c r="F87" s="23" t="s">
        <v>123</v>
      </c>
      <c r="G87" s="24">
        <v>64864.800000000003</v>
      </c>
      <c r="H87" s="24">
        <v>94864.8</v>
      </c>
      <c r="I87" s="24">
        <v>48220</v>
      </c>
      <c r="J87" s="25"/>
      <c r="K87" s="25"/>
      <c r="L87" s="25"/>
      <c r="M87" s="14" t="s">
        <v>26</v>
      </c>
      <c r="N87" s="26">
        <f t="shared" si="4"/>
        <v>0.74339241005907675</v>
      </c>
      <c r="O87" s="26">
        <f t="shared" si="5"/>
        <v>0.50830234185915113</v>
      </c>
      <c r="P87" s="27">
        <f t="shared" si="6"/>
        <v>0</v>
      </c>
      <c r="Q87" s="28">
        <f t="shared" si="7"/>
        <v>0</v>
      </c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22" t="s">
        <v>128</v>
      </c>
      <c r="B88" s="23" t="s">
        <v>129</v>
      </c>
      <c r="C88" s="23" t="s">
        <v>163</v>
      </c>
      <c r="D88" s="23" t="s">
        <v>23</v>
      </c>
      <c r="E88" s="23" t="s">
        <v>130</v>
      </c>
      <c r="F88" s="23" t="s">
        <v>131</v>
      </c>
      <c r="G88" s="24">
        <v>22702.68</v>
      </c>
      <c r="H88" s="24">
        <v>22702.68</v>
      </c>
      <c r="I88" s="24">
        <v>0</v>
      </c>
      <c r="J88" s="25"/>
      <c r="K88" s="25"/>
      <c r="L88" s="25"/>
      <c r="M88" s="14" t="s">
        <v>26</v>
      </c>
      <c r="N88" s="26">
        <f t="shared" si="4"/>
        <v>0</v>
      </c>
      <c r="O88" s="26">
        <f t="shared" si="5"/>
        <v>0</v>
      </c>
      <c r="P88" s="27">
        <f t="shared" si="6"/>
        <v>0</v>
      </c>
      <c r="Q88" s="28">
        <f t="shared" si="7"/>
        <v>0</v>
      </c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22" t="s">
        <v>154</v>
      </c>
      <c r="B89" s="23" t="s">
        <v>155</v>
      </c>
      <c r="C89" s="23" t="s">
        <v>163</v>
      </c>
      <c r="D89" s="23" t="s">
        <v>23</v>
      </c>
      <c r="E89" s="23" t="s">
        <v>157</v>
      </c>
      <c r="F89" s="23" t="s">
        <v>158</v>
      </c>
      <c r="G89" s="24">
        <v>62400</v>
      </c>
      <c r="H89" s="24">
        <v>129400</v>
      </c>
      <c r="I89" s="24">
        <v>97200</v>
      </c>
      <c r="J89" s="25"/>
      <c r="K89" s="25"/>
      <c r="L89" s="25"/>
      <c r="M89" s="14" t="s">
        <v>26</v>
      </c>
      <c r="N89" s="26">
        <f t="shared" si="4"/>
        <v>1.5576923076923077</v>
      </c>
      <c r="O89" s="26">
        <f t="shared" si="5"/>
        <v>0.75115919629057182</v>
      </c>
      <c r="P89" s="27">
        <f t="shared" si="6"/>
        <v>0</v>
      </c>
      <c r="Q89" s="28">
        <f t="shared" si="7"/>
        <v>0</v>
      </c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22" t="s">
        <v>164</v>
      </c>
      <c r="B90" s="23" t="s">
        <v>165</v>
      </c>
      <c r="C90" s="23" t="s">
        <v>163</v>
      </c>
      <c r="D90" s="23" t="s">
        <v>23</v>
      </c>
      <c r="E90" s="23" t="s">
        <v>166</v>
      </c>
      <c r="F90" s="23" t="s">
        <v>167</v>
      </c>
      <c r="G90" s="24">
        <v>13520</v>
      </c>
      <c r="H90" s="24">
        <v>13520</v>
      </c>
      <c r="I90" s="24">
        <v>0</v>
      </c>
      <c r="J90" s="25"/>
      <c r="K90" s="25"/>
      <c r="L90" s="25"/>
      <c r="M90" s="14" t="s">
        <v>26</v>
      </c>
      <c r="N90" s="26">
        <f t="shared" si="4"/>
        <v>0</v>
      </c>
      <c r="O90" s="26">
        <f t="shared" si="5"/>
        <v>0</v>
      </c>
      <c r="P90" s="27">
        <f t="shared" si="6"/>
        <v>0</v>
      </c>
      <c r="Q90" s="28">
        <f t="shared" si="7"/>
        <v>0</v>
      </c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22" t="s">
        <v>132</v>
      </c>
      <c r="B91" s="23" t="s">
        <v>133</v>
      </c>
      <c r="C91" s="23" t="s">
        <v>163</v>
      </c>
      <c r="D91" s="23" t="s">
        <v>23</v>
      </c>
      <c r="E91" s="23" t="s">
        <v>134</v>
      </c>
      <c r="F91" s="23" t="s">
        <v>135</v>
      </c>
      <c r="G91" s="24">
        <v>79459.38</v>
      </c>
      <c r="H91" s="24">
        <v>2694459.38</v>
      </c>
      <c r="I91" s="24">
        <v>208693.04</v>
      </c>
      <c r="J91" s="25"/>
      <c r="K91" s="25"/>
      <c r="L91" s="25"/>
      <c r="M91" s="14" t="s">
        <v>26</v>
      </c>
      <c r="N91" s="26">
        <f t="shared" si="4"/>
        <v>2.6264116332143543</v>
      </c>
      <c r="O91" s="26">
        <f t="shared" si="5"/>
        <v>7.7452657683041423E-2</v>
      </c>
      <c r="P91" s="27">
        <f t="shared" si="6"/>
        <v>0</v>
      </c>
      <c r="Q91" s="28">
        <f t="shared" si="7"/>
        <v>0</v>
      </c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22" t="s">
        <v>95</v>
      </c>
      <c r="B92" s="23" t="s">
        <v>96</v>
      </c>
      <c r="C92" s="23" t="s">
        <v>163</v>
      </c>
      <c r="D92" s="23" t="s">
        <v>23</v>
      </c>
      <c r="E92" s="23" t="s">
        <v>97</v>
      </c>
      <c r="F92" s="23" t="s">
        <v>98</v>
      </c>
      <c r="G92" s="24">
        <v>212252.04</v>
      </c>
      <c r="H92" s="24">
        <v>18108.04</v>
      </c>
      <c r="I92" s="24">
        <v>15947.1</v>
      </c>
      <c r="J92" s="25"/>
      <c r="K92" s="25"/>
      <c r="L92" s="25"/>
      <c r="M92" s="14" t="s">
        <v>26</v>
      </c>
      <c r="N92" s="26">
        <f t="shared" si="4"/>
        <v>7.5132846779705859E-2</v>
      </c>
      <c r="O92" s="26">
        <f t="shared" si="5"/>
        <v>0.88066405861705632</v>
      </c>
      <c r="P92" s="27">
        <f t="shared" si="6"/>
        <v>0</v>
      </c>
      <c r="Q92" s="28">
        <f t="shared" si="7"/>
        <v>0</v>
      </c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22" t="s">
        <v>20</v>
      </c>
      <c r="B93" s="23" t="s">
        <v>21</v>
      </c>
      <c r="C93" s="23" t="s">
        <v>181</v>
      </c>
      <c r="D93" s="23" t="s">
        <v>182</v>
      </c>
      <c r="E93" s="23" t="s">
        <v>24</v>
      </c>
      <c r="F93" s="23" t="s">
        <v>25</v>
      </c>
      <c r="G93" s="24">
        <v>0</v>
      </c>
      <c r="H93" s="24">
        <v>250000</v>
      </c>
      <c r="I93" s="24">
        <v>0</v>
      </c>
      <c r="J93" s="25"/>
      <c r="K93" s="25"/>
      <c r="L93" s="25"/>
      <c r="M93" s="14" t="s">
        <v>26</v>
      </c>
      <c r="N93" s="26">
        <f t="shared" si="4"/>
        <v>0</v>
      </c>
      <c r="O93" s="26">
        <f t="shared" si="5"/>
        <v>0</v>
      </c>
      <c r="P93" s="27">
        <f t="shared" si="6"/>
        <v>0</v>
      </c>
      <c r="Q93" s="28">
        <f t="shared" si="7"/>
        <v>0</v>
      </c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22" t="s">
        <v>83</v>
      </c>
      <c r="B94" s="23" t="s">
        <v>84</v>
      </c>
      <c r="C94" s="23" t="s">
        <v>168</v>
      </c>
      <c r="D94" s="23" t="s">
        <v>169</v>
      </c>
      <c r="E94" s="23" t="s">
        <v>85</v>
      </c>
      <c r="F94" s="23" t="s">
        <v>86</v>
      </c>
      <c r="G94" s="24">
        <v>0</v>
      </c>
      <c r="H94" s="24">
        <v>1800000</v>
      </c>
      <c r="I94" s="24">
        <v>0</v>
      </c>
      <c r="J94" s="25"/>
      <c r="K94" s="25"/>
      <c r="L94" s="25"/>
      <c r="M94" s="14" t="s">
        <v>26</v>
      </c>
      <c r="N94" s="26">
        <f t="shared" si="4"/>
        <v>0</v>
      </c>
      <c r="O94" s="26">
        <f t="shared" si="5"/>
        <v>0</v>
      </c>
      <c r="P94" s="27">
        <f t="shared" si="6"/>
        <v>0</v>
      </c>
      <c r="Q94" s="28">
        <f t="shared" si="7"/>
        <v>0</v>
      </c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22" t="s">
        <v>170</v>
      </c>
      <c r="B95" s="23" t="s">
        <v>171</v>
      </c>
      <c r="C95" s="23" t="s">
        <v>168</v>
      </c>
      <c r="D95" s="23" t="s">
        <v>169</v>
      </c>
      <c r="E95" s="23" t="s">
        <v>85</v>
      </c>
      <c r="F95" s="23" t="s">
        <v>86</v>
      </c>
      <c r="G95" s="24">
        <v>0</v>
      </c>
      <c r="H95" s="24">
        <v>7985566.6200000001</v>
      </c>
      <c r="I95" s="24">
        <v>0</v>
      </c>
      <c r="J95" s="25"/>
      <c r="K95" s="25"/>
      <c r="L95" s="25"/>
      <c r="M95" s="14" t="s">
        <v>26</v>
      </c>
      <c r="N95" s="26">
        <f t="shared" si="4"/>
        <v>0</v>
      </c>
      <c r="O95" s="26">
        <f t="shared" si="5"/>
        <v>0</v>
      </c>
      <c r="P95" s="27">
        <f t="shared" si="6"/>
        <v>0</v>
      </c>
      <c r="Q95" s="28">
        <f t="shared" si="7"/>
        <v>0</v>
      </c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22" t="s">
        <v>172</v>
      </c>
      <c r="B96" s="23" t="s">
        <v>173</v>
      </c>
      <c r="C96" s="23" t="s">
        <v>168</v>
      </c>
      <c r="D96" s="23" t="s">
        <v>169</v>
      </c>
      <c r="E96" s="23" t="s">
        <v>134</v>
      </c>
      <c r="F96" s="23" t="s">
        <v>135</v>
      </c>
      <c r="G96" s="24">
        <v>1621620</v>
      </c>
      <c r="H96" s="24">
        <v>74786212.439999998</v>
      </c>
      <c r="I96" s="24">
        <v>20751498.699999999</v>
      </c>
      <c r="J96" s="25"/>
      <c r="K96" s="25"/>
      <c r="L96" s="25"/>
      <c r="M96" s="14" t="s">
        <v>26</v>
      </c>
      <c r="N96" s="26">
        <f t="shared" si="4"/>
        <v>12.796770328436995</v>
      </c>
      <c r="O96" s="26">
        <f t="shared" si="5"/>
        <v>0.2774775994525549</v>
      </c>
      <c r="P96" s="27">
        <f t="shared" si="6"/>
        <v>0</v>
      </c>
      <c r="Q96" s="28">
        <f t="shared" si="7"/>
        <v>0</v>
      </c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22" t="s">
        <v>110</v>
      </c>
      <c r="B97" s="23" t="s">
        <v>173</v>
      </c>
      <c r="C97" s="23" t="s">
        <v>174</v>
      </c>
      <c r="D97" s="23" t="s">
        <v>169</v>
      </c>
      <c r="E97" s="23" t="s">
        <v>134</v>
      </c>
      <c r="F97" s="23" t="s">
        <v>135</v>
      </c>
      <c r="G97" s="24">
        <v>19613186.219999999</v>
      </c>
      <c r="H97" s="24">
        <v>315873085.18000001</v>
      </c>
      <c r="I97" s="24">
        <v>58880092.909999996</v>
      </c>
      <c r="J97" s="25"/>
      <c r="K97" s="25"/>
      <c r="L97" s="25"/>
      <c r="M97" s="14" t="s">
        <v>26</v>
      </c>
      <c r="N97" s="26">
        <f t="shared" si="4"/>
        <v>3.0020666835844687</v>
      </c>
      <c r="O97" s="26">
        <f t="shared" si="5"/>
        <v>0.18640427333796808</v>
      </c>
      <c r="P97" s="27">
        <f t="shared" si="6"/>
        <v>0</v>
      </c>
      <c r="Q97" s="28">
        <f t="shared" si="7"/>
        <v>0</v>
      </c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22" t="s">
        <v>132</v>
      </c>
      <c r="B98" s="23" t="s">
        <v>133</v>
      </c>
      <c r="C98" s="23" t="s">
        <v>175</v>
      </c>
      <c r="D98" s="23" t="s">
        <v>169</v>
      </c>
      <c r="E98" s="23" t="s">
        <v>134</v>
      </c>
      <c r="F98" s="23" t="s">
        <v>135</v>
      </c>
      <c r="G98" s="24">
        <v>0</v>
      </c>
      <c r="H98" s="24">
        <v>3700000</v>
      </c>
      <c r="I98" s="24">
        <v>162549.26</v>
      </c>
      <c r="J98" s="25"/>
      <c r="K98" s="25"/>
      <c r="L98" s="25"/>
      <c r="M98" s="14" t="s">
        <v>26</v>
      </c>
      <c r="N98" s="26">
        <f t="shared" si="4"/>
        <v>0</v>
      </c>
      <c r="O98" s="26">
        <f t="shared" si="5"/>
        <v>4.3932232432432432E-2</v>
      </c>
      <c r="P98" s="27">
        <f t="shared" si="6"/>
        <v>0</v>
      </c>
      <c r="Q98" s="28">
        <f t="shared" si="7"/>
        <v>0</v>
      </c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29"/>
      <c r="B99" s="30"/>
      <c r="C99" s="30"/>
      <c r="D99" s="30"/>
      <c r="E99" s="30"/>
      <c r="F99" s="30"/>
      <c r="G99" s="31">
        <f>SUM(G4:G98)</f>
        <v>23154059.099999998</v>
      </c>
      <c r="H99" s="31">
        <f>SUM(H4:H98)</f>
        <v>422727503.75999999</v>
      </c>
      <c r="I99" s="31">
        <f>SUM(I4:I98)</f>
        <v>81773034.109999999</v>
      </c>
      <c r="J99" s="30"/>
      <c r="K99" s="30"/>
      <c r="L99" s="30"/>
      <c r="M99" s="30"/>
      <c r="N99" s="30"/>
      <c r="O99" s="30"/>
      <c r="P99" s="32">
        <f t="shared" si="6"/>
        <v>0</v>
      </c>
      <c r="Q99" s="33">
        <f t="shared" si="7"/>
        <v>0</v>
      </c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Q1"/>
    <mergeCell ref="K2:M2"/>
  </mergeCells>
  <printOptions horizontalCentered="1" verticalCentered="1"/>
  <pageMargins left="0.70866141732283472" right="0.70866141732283472" top="0.74803149606299213" bottom="0.74803149606299213" header="0" footer="0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0c865bf4-0f22-4e4d-b041-7b0c1657e5a8"/>
    <ds:schemaRef ds:uri="http://schemas.openxmlformats.org/package/2006/metadata/core-properties"/>
    <ds:schemaRef ds:uri="6aa8a68a-ab09-4ac8-a697-fdce915bc567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Tesoreria</cp:lastModifiedBy>
  <cp:revision/>
  <cp:lastPrinted>2024-08-15T15:25:59Z</cp:lastPrinted>
  <dcterms:created xsi:type="dcterms:W3CDTF">2024-04-08T20:30:24Z</dcterms:created>
  <dcterms:modified xsi:type="dcterms:W3CDTF">2024-08-15T15:26:07Z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