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1. 2DO TRIM 2024\2. DIGITALES 2DOT 2024\"/>
    </mc:Choice>
  </mc:AlternateContent>
  <bookViews>
    <workbookView xWindow="0" yWindow="0" windowWidth="28800" windowHeight="1221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37" i="1" l="1"/>
  <c r="D35" i="1"/>
  <c r="G35" i="1" s="1"/>
  <c r="D34" i="1"/>
  <c r="G34" i="1" s="1"/>
  <c r="D33" i="1"/>
  <c r="G33" i="1" s="1"/>
  <c r="G32" i="1"/>
  <c r="G31" i="1" s="1"/>
  <c r="D32" i="1"/>
  <c r="F31" i="1"/>
  <c r="E31" i="1"/>
  <c r="D31" i="1"/>
  <c r="C31" i="1"/>
  <c r="B31" i="1"/>
  <c r="G30" i="1"/>
  <c r="D30" i="1"/>
  <c r="D29" i="1"/>
  <c r="G29" i="1" s="1"/>
  <c r="D28" i="1"/>
  <c r="G28" i="1" s="1"/>
  <c r="D27" i="1"/>
  <c r="G27" i="1" s="1"/>
  <c r="G26" i="1" s="1"/>
  <c r="F26" i="1"/>
  <c r="E26" i="1"/>
  <c r="D26" i="1"/>
  <c r="C26" i="1"/>
  <c r="B26" i="1"/>
  <c r="D25" i="1"/>
  <c r="G25" i="1" s="1"/>
  <c r="G24" i="1"/>
  <c r="G23" i="1" s="1"/>
  <c r="D24" i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F37" i="1" s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D10" i="1" s="1"/>
  <c r="F10" i="1"/>
  <c r="E10" i="1"/>
  <c r="C10" i="1"/>
  <c r="B10" i="1"/>
  <c r="D9" i="1"/>
  <c r="G9" i="1" s="1"/>
  <c r="D8" i="1"/>
  <c r="G8" i="1" s="1"/>
  <c r="G7" i="1" s="1"/>
  <c r="F7" i="1"/>
  <c r="E7" i="1"/>
  <c r="C7" i="1"/>
  <c r="B7" i="1"/>
  <c r="E6" i="1" l="1"/>
  <c r="F6" i="1"/>
  <c r="E37" i="1"/>
  <c r="C6" i="1"/>
  <c r="D37" i="1"/>
  <c r="C37" i="1"/>
  <c r="G19" i="1"/>
  <c r="G11" i="1"/>
  <c r="G10" i="1" s="1"/>
  <c r="D7" i="1"/>
  <c r="D19" i="1"/>
  <c r="D6" i="1" s="1"/>
  <c r="G6" i="1" l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<sst xmlns="http://schemas.openxmlformats.org/spreadsheetml/2006/main" count="42" uniqueCount="42">
  <si>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</si>
  <si>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</si>
  <si>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</si>
  <si>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</si>
  <si>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</si>
  <si>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</si>
  <si>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</si>
  <si>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</si>
  <si>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</si>
  <si>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</si>
  <si>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</si>
  <si>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</si>
  <si>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</si>
  <si>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</si>
  <si>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</si>
  <si>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</si>
  <si>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</si>
  <si>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</si>
  <si>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</si>
  <si>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</si>
  <si>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</si>
  <si>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</si>
  <si>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</si>
  <si>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</si>
  <si>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</si>
  <si>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</si>
  <si>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</si>
  <si>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</si>
  <si>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</si>
  <si>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</si>
  <si>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</si>
  <si>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</si>
  <si>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</si>
  <si>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</si>
  <si>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</si>
  <si>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</si>
  <si>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</si>
  <si>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</si>
  <si>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</si>
  <si>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</si>
  <si>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</si>
  <si>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Municipo de Apaseo el Grande, Guanajuato.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</si>
</sst>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14" xfId="0" applyNumberFormat="1" applyFont="1" applyFill="1" applyBorder="1" applyAlignment="1" applyProtection="1">
      <alignment horizontal="right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2" fillId="0" borderId="14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topLeftCell="B1" zoomScaleNormal="100" zoomScaleSheetLayoutView="90" workbookViewId="0">
      <selection activeCell="E20" sqref="E20:F2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22">
        <f>B7+B10+B19+B23+B26+B31</f>
        <v>380123913.83999997</v>
      </c>
      <c r="C6" s="22">
        <f t="shared" ref="C6:D6" si="0">C7+C10+C19+C23+C26+C31</f>
        <v>674898241.33000004</v>
      </c>
      <c r="D6" s="22">
        <f t="shared" si="0"/>
        <v>1055022155.1700001</v>
      </c>
      <c r="E6" s="22">
        <f>E7+E10+E19+E23+E26+E31</f>
        <v>291241510.30000001</v>
      </c>
      <c r="F6" s="22">
        <f>F7+F10+F19+F23+F26+F31</f>
        <v>282990911.84000003</v>
      </c>
      <c r="G6" s="22">
        <f>G7+G10+G19+G23+G26+G31</f>
        <v>763780644.86999989</v>
      </c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1">SUM(D8:D9)</f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322750318.15999997</v>
      </c>
      <c r="C10" s="19">
        <f>SUM(C11:C18)</f>
        <v>660554752.96000004</v>
      </c>
      <c r="D10" s="19">
        <f t="shared" ref="D10:G10" si="2">SUM(D11:D18)</f>
        <v>983305071.12</v>
      </c>
      <c r="E10" s="19">
        <f t="shared" si="2"/>
        <v>256450698.75999999</v>
      </c>
      <c r="F10" s="19">
        <f t="shared" si="2"/>
        <v>252001011.18000001</v>
      </c>
      <c r="G10" s="19">
        <f t="shared" si="2"/>
        <v>726854372.3599999</v>
      </c>
    </row>
    <row r="11" spans="1:7" x14ac:dyDescent="0.2">
      <c r="A11" s="18" t="s">
        <v>15</v>
      </c>
      <c r="B11" s="20">
        <v>296709648.61000001</v>
      </c>
      <c r="C11" s="31">
        <v>290982260.00999999</v>
      </c>
      <c r="D11" s="20">
        <f t="shared" ref="D11:D18" si="3">B11+C11</f>
        <v>587691908.62</v>
      </c>
      <c r="E11" s="31">
        <v>148102358.77000001</v>
      </c>
      <c r="F11" s="31">
        <v>146042527.56999999</v>
      </c>
      <c r="G11" s="20">
        <f t="shared" ref="G11:G18" si="4">D11-E11</f>
        <v>439589549.85000002</v>
      </c>
    </row>
    <row r="12" spans="1:7" x14ac:dyDescent="0.2">
      <c r="A12" s="18" t="s">
        <v>16</v>
      </c>
      <c r="B12" s="20">
        <v>0</v>
      </c>
      <c r="C12" s="31">
        <v>0</v>
      </c>
      <c r="D12" s="20">
        <f t="shared" si="3"/>
        <v>0</v>
      </c>
      <c r="E12" s="31">
        <v>0</v>
      </c>
      <c r="F12" s="31">
        <v>0</v>
      </c>
      <c r="G12" s="20">
        <f t="shared" si="4"/>
        <v>0</v>
      </c>
    </row>
    <row r="13" spans="1:7" x14ac:dyDescent="0.2">
      <c r="A13" s="18" t="s">
        <v>17</v>
      </c>
      <c r="B13" s="20">
        <v>218400</v>
      </c>
      <c r="C13" s="31">
        <v>0</v>
      </c>
      <c r="D13" s="20">
        <f t="shared" si="3"/>
        <v>218400</v>
      </c>
      <c r="E13" s="31">
        <v>26965280.859999999</v>
      </c>
      <c r="F13" s="31">
        <v>26965280.859999999</v>
      </c>
      <c r="G13" s="20">
        <f t="shared" si="4"/>
        <v>-26746880.859999999</v>
      </c>
    </row>
    <row r="14" spans="1:7" x14ac:dyDescent="0.2">
      <c r="A14" s="18" t="s">
        <v>18</v>
      </c>
      <c r="B14" s="20">
        <v>0</v>
      </c>
      <c r="C14" s="31">
        <v>0</v>
      </c>
      <c r="D14" s="20">
        <f t="shared" si="3"/>
        <v>0</v>
      </c>
      <c r="E14" s="31">
        <v>0</v>
      </c>
      <c r="F14" s="31">
        <v>0</v>
      </c>
      <c r="G14" s="20">
        <f t="shared" si="4"/>
        <v>0</v>
      </c>
    </row>
    <row r="15" spans="1:7" x14ac:dyDescent="0.2">
      <c r="A15" s="18" t="s">
        <v>19</v>
      </c>
      <c r="B15" s="20">
        <v>4587463.33</v>
      </c>
      <c r="C15" s="31">
        <v>0</v>
      </c>
      <c r="D15" s="20">
        <f t="shared" si="3"/>
        <v>4587463.33</v>
      </c>
      <c r="E15" s="31">
        <v>1751467.52</v>
      </c>
      <c r="F15" s="31">
        <v>1751467.52</v>
      </c>
      <c r="G15" s="20">
        <f t="shared" si="4"/>
        <v>2835995.81</v>
      </c>
    </row>
    <row r="16" spans="1:7" x14ac:dyDescent="0.2">
      <c r="A16" s="18" t="s">
        <v>20</v>
      </c>
      <c r="B16" s="20">
        <v>0</v>
      </c>
      <c r="C16" s="31">
        <v>0</v>
      </c>
      <c r="D16" s="20">
        <f t="shared" si="3"/>
        <v>0</v>
      </c>
      <c r="E16" s="31">
        <v>0</v>
      </c>
      <c r="F16" s="31">
        <v>0</v>
      </c>
      <c r="G16" s="20">
        <f t="shared" si="4"/>
        <v>0</v>
      </c>
    </row>
    <row r="17" spans="1:7" x14ac:dyDescent="0.2">
      <c r="A17" s="18" t="s">
        <v>21</v>
      </c>
      <c r="B17" s="20">
        <v>0</v>
      </c>
      <c r="C17" s="31">
        <v>0</v>
      </c>
      <c r="D17" s="20">
        <f t="shared" si="3"/>
        <v>0</v>
      </c>
      <c r="E17" s="31">
        <v>0</v>
      </c>
      <c r="F17" s="31">
        <v>0</v>
      </c>
      <c r="G17" s="20">
        <f t="shared" si="4"/>
        <v>0</v>
      </c>
    </row>
    <row r="18" spans="1:7" x14ac:dyDescent="0.2">
      <c r="A18" s="18" t="s">
        <v>22</v>
      </c>
      <c r="B18" s="20">
        <v>21234806.219999999</v>
      </c>
      <c r="C18" s="31">
        <v>369572492.94999999</v>
      </c>
      <c r="D18" s="20">
        <f t="shared" si="3"/>
        <v>390807299.16999996</v>
      </c>
      <c r="E18" s="31">
        <v>79631591.609999999</v>
      </c>
      <c r="F18" s="31">
        <v>77241735.230000004</v>
      </c>
      <c r="G18" s="20">
        <f t="shared" si="4"/>
        <v>311175707.55999994</v>
      </c>
    </row>
    <row r="19" spans="1:7" x14ac:dyDescent="0.2">
      <c r="A19" s="17" t="s">
        <v>23</v>
      </c>
      <c r="B19" s="19">
        <f>SUM(B20:B22)</f>
        <v>57373595.68</v>
      </c>
      <c r="C19" s="19">
        <f>SUM(C20:C22)</f>
        <v>14343488.370000001</v>
      </c>
      <c r="D19" s="19">
        <f t="shared" ref="D19:G19" si="5">SUM(D20:D22)</f>
        <v>71717084.050000012</v>
      </c>
      <c r="E19" s="19">
        <f t="shared" si="5"/>
        <v>34790811.539999999</v>
      </c>
      <c r="F19" s="19">
        <f t="shared" si="5"/>
        <v>30989900.66</v>
      </c>
      <c r="G19" s="19">
        <f t="shared" si="5"/>
        <v>36926272.510000005</v>
      </c>
    </row>
    <row r="20" spans="1:7" x14ac:dyDescent="0.2">
      <c r="A20" s="18" t="s">
        <v>24</v>
      </c>
      <c r="B20" s="20">
        <v>52080304.240000002</v>
      </c>
      <c r="C20" s="31">
        <v>13681139.91</v>
      </c>
      <c r="D20" s="20">
        <f t="shared" ref="D20:D22" si="6">B20+C20</f>
        <v>65761444.150000006</v>
      </c>
      <c r="E20" s="31">
        <v>32350699.949999999</v>
      </c>
      <c r="F20" s="31">
        <v>28569836.789999999</v>
      </c>
      <c r="G20" s="20">
        <f t="shared" ref="G20:G22" si="7">D20-E20</f>
        <v>33410744.200000007</v>
      </c>
    </row>
    <row r="21" spans="1:7" x14ac:dyDescent="0.2">
      <c r="A21" s="18" t="s">
        <v>25</v>
      </c>
      <c r="B21" s="20">
        <v>5293291.4400000004</v>
      </c>
      <c r="C21" s="31">
        <v>662348.46</v>
      </c>
      <c r="D21" s="20">
        <f t="shared" si="6"/>
        <v>5955639.9000000004</v>
      </c>
      <c r="E21" s="31">
        <v>2440111.59</v>
      </c>
      <c r="F21" s="31">
        <v>2420063.87</v>
      </c>
      <c r="G21" s="20">
        <f t="shared" si="7"/>
        <v>3515528.3100000005</v>
      </c>
    </row>
    <row r="22" spans="1:7" x14ac:dyDescent="0.2">
      <c r="A22" s="18" t="s">
        <v>26</v>
      </c>
      <c r="B22" s="20">
        <v>0</v>
      </c>
      <c r="C22" s="31">
        <v>0</v>
      </c>
      <c r="D22" s="20">
        <f t="shared" si="6"/>
        <v>0</v>
      </c>
      <c r="E22" s="31">
        <v>0</v>
      </c>
      <c r="F22" s="31">
        <v>0</v>
      </c>
      <c r="G22" s="20">
        <f t="shared" si="7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8">SUM(D24:D25)</f>
        <v>0</v>
      </c>
      <c r="E23" s="19">
        <f t="shared" si="8"/>
        <v>0</v>
      </c>
      <c r="F23" s="19">
        <f t="shared" si="8"/>
        <v>0</v>
      </c>
      <c r="G23" s="19">
        <f t="shared" si="8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9">B24+C24</f>
        <v>0</v>
      </c>
      <c r="E24" s="20">
        <v>0</v>
      </c>
      <c r="F24" s="20">
        <v>0</v>
      </c>
      <c r="G24" s="20">
        <f t="shared" ref="G24:G25" si="10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9"/>
        <v>0</v>
      </c>
      <c r="E25" s="20">
        <v>0</v>
      </c>
      <c r="F25" s="20">
        <v>0</v>
      </c>
      <c r="G25" s="20">
        <f t="shared" si="10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1">SUM(D27:D30)</f>
        <v>0</v>
      </c>
      <c r="E26" s="19">
        <f t="shared" si="11"/>
        <v>0</v>
      </c>
      <c r="F26" s="19">
        <f t="shared" si="11"/>
        <v>0</v>
      </c>
      <c r="G26" s="19">
        <f t="shared" si="11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2">B27+C27</f>
        <v>0</v>
      </c>
      <c r="E27" s="20">
        <v>0</v>
      </c>
      <c r="F27" s="20">
        <v>0</v>
      </c>
      <c r="G27" s="20">
        <f t="shared" ref="G27:G30" si="13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2"/>
        <v>0</v>
      </c>
      <c r="E28" s="20">
        <v>0</v>
      </c>
      <c r="F28" s="20">
        <v>0</v>
      </c>
      <c r="G28" s="20">
        <f t="shared" si="13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2"/>
        <v>0</v>
      </c>
      <c r="E29" s="20">
        <v>0</v>
      </c>
      <c r="F29" s="20">
        <v>0</v>
      </c>
      <c r="G29" s="20">
        <f t="shared" si="13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2"/>
        <v>0</v>
      </c>
      <c r="E30" s="20">
        <v>0</v>
      </c>
      <c r="F30" s="20">
        <v>0</v>
      </c>
      <c r="G30" s="20">
        <f t="shared" si="13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4">SUM(C32)</f>
        <v>0</v>
      </c>
      <c r="D31" s="19">
        <f t="shared" si="14"/>
        <v>0</v>
      </c>
      <c r="E31" s="19">
        <f t="shared" si="14"/>
        <v>0</v>
      </c>
      <c r="F31" s="19">
        <f t="shared" si="14"/>
        <v>0</v>
      </c>
      <c r="G31" s="19">
        <f t="shared" si="14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5">B32+C32</f>
        <v>0</v>
      </c>
      <c r="E32" s="20">
        <v>0</v>
      </c>
      <c r="F32" s="20">
        <v>0</v>
      </c>
      <c r="G32" s="20">
        <f t="shared" ref="G32:G35" si="16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5"/>
        <v>0</v>
      </c>
      <c r="E33" s="19">
        <v>0</v>
      </c>
      <c r="F33" s="19">
        <v>0</v>
      </c>
      <c r="G33" s="19">
        <f t="shared" si="16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5"/>
        <v>0</v>
      </c>
      <c r="E34" s="19">
        <v>0</v>
      </c>
      <c r="F34" s="19">
        <v>0</v>
      </c>
      <c r="G34" s="19">
        <f t="shared" si="16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5"/>
        <v>0</v>
      </c>
      <c r="E35" s="19">
        <v>0</v>
      </c>
      <c r="F35" s="19">
        <v>0</v>
      </c>
      <c r="G35" s="19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1">
        <f>SUM(B7+B10+B19+B23+B26+B31+B33+B34+B35)</f>
        <v>380123913.83999997</v>
      </c>
      <c r="C37" s="21">
        <f t="shared" ref="C37:G37" si="17">SUM(C7+C10+C19+C23+C26+C31+C33+C34+C35)</f>
        <v>674898241.33000004</v>
      </c>
      <c r="D37" s="21">
        <f t="shared" si="17"/>
        <v>1055022155.1700001</v>
      </c>
      <c r="E37" s="21">
        <f t="shared" si="17"/>
        <v>291241510.30000001</v>
      </c>
      <c r="F37" s="21">
        <f t="shared" si="17"/>
        <v>282990911.84000003</v>
      </c>
      <c r="G37" s="21">
        <f t="shared" si="17"/>
        <v>763780644.86999989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5" name="Rango1_2_2"/>
    <protectedRange sqref="A37" name="Rango1_1_2"/>
    <protectedRange sqref="B7:G10 B19:G19 B11:B18 D11:D18 B23:G35 B20:B22 D20:D22 G11:G18 G20:G22" name="Rango1_3_3"/>
    <protectedRange sqref="B37:G37" name="Rango1_1_2_1"/>
    <protectedRange sqref="B6" name="Rango1_2_2_1"/>
    <protectedRange sqref="C6:G6" name="Rango1_2_2_1_1"/>
    <protectedRange sqref="C11:C18" name="Rango1_3_1"/>
    <protectedRange sqref="C20:C22" name="Rango1_3_2"/>
    <protectedRange sqref="E11:F18" name="Rango1_3_4"/>
    <protectedRange sqref="E20:F22" name="Rango1_3_5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2012-12-11T21:13:37Z</dcterms:created>
  <dcterms:modified xsi:type="dcterms:W3CDTF">2024-07-08T17:31:08Z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