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1R33\OneDrive\Desktop\CEvAC\2do trime 2023\"/>
    </mc:Choice>
  </mc:AlternateContent>
  <xr:revisionPtr revIDLastSave="0" documentId="8_{D243193A-F087-49A7-8DA6-81653E339595}" xr6:coauthVersionLast="46" xr6:coauthVersionMax="46" xr10:uidLastSave="{00000000-0000-0000-0000-000000000000}"/>
  <bookViews>
    <workbookView xWindow="-120" yWindow="-120" windowWidth="29040" windowHeight="15720" xr2:uid="{278CF23A-0F21-4E1F-B0DE-446F75DA0A7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5" i="1" l="1"/>
  <c r="F411" i="1"/>
  <c r="F409" i="1"/>
  <c r="F406" i="1"/>
  <c r="F405" i="1"/>
  <c r="F404" i="1"/>
  <c r="F403" i="1"/>
  <c r="F402" i="1"/>
  <c r="F399" i="1"/>
  <c r="F396" i="1"/>
  <c r="F395" i="1"/>
  <c r="F394" i="1"/>
  <c r="F390" i="1"/>
  <c r="F387" i="1"/>
  <c r="F386" i="1"/>
  <c r="F384" i="1"/>
  <c r="F383" i="1"/>
  <c r="F380" i="1"/>
  <c r="F378" i="1"/>
  <c r="F372" i="1"/>
  <c r="F371" i="1"/>
  <c r="F366" i="1"/>
  <c r="F343" i="1"/>
  <c r="F342" i="1"/>
  <c r="F336" i="1"/>
  <c r="F334" i="1"/>
  <c r="F333" i="1"/>
  <c r="F329" i="1"/>
  <c r="F325" i="1"/>
  <c r="F323" i="1"/>
  <c r="F321" i="1"/>
  <c r="F315" i="1"/>
  <c r="F314" i="1"/>
  <c r="F313" i="1"/>
  <c r="F300" i="1"/>
  <c r="F299" i="1"/>
  <c r="F298" i="1"/>
  <c r="F297" i="1"/>
  <c r="F272" i="1"/>
  <c r="F266" i="1"/>
  <c r="F264" i="1"/>
  <c r="F260" i="1"/>
  <c r="F257" i="1"/>
  <c r="F254" i="1"/>
  <c r="F199" i="1"/>
  <c r="F172" i="1"/>
  <c r="F132" i="1"/>
  <c r="F96" i="1"/>
  <c r="F95" i="1"/>
  <c r="F92" i="1"/>
  <c r="F89" i="1"/>
  <c r="F87" i="1"/>
  <c r="F86" i="1"/>
  <c r="F82" i="1"/>
  <c r="F81" i="1"/>
  <c r="F80" i="1"/>
  <c r="F76" i="1"/>
  <c r="F75" i="1"/>
  <c r="F71" i="1"/>
  <c r="F56" i="1"/>
  <c r="F53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</calcChain>
</file>

<file path=xl/sharedStrings.xml><?xml version="1.0" encoding="utf-8"?>
<sst xmlns="http://schemas.openxmlformats.org/spreadsheetml/2006/main" count="1278" uniqueCount="390">
  <si>
    <t>MUNICIPIO DE APASEO EL GRANDE, GTO.</t>
  </si>
  <si>
    <t>OBRA O ACCION  A REALIZAR</t>
  </si>
  <si>
    <t>COSTO</t>
  </si>
  <si>
    <t>UBICACIÓN</t>
  </si>
  <si>
    <t>ENTIDAD</t>
  </si>
  <si>
    <t>MUNICIPIO</t>
  </si>
  <si>
    <t>LOCALIDAD</t>
  </si>
  <si>
    <t>METAS</t>
  </si>
  <si>
    <t>X</t>
  </si>
  <si>
    <t>KM</t>
  </si>
  <si>
    <t>M2</t>
  </si>
  <si>
    <t>ML</t>
  </si>
  <si>
    <t>UNIDAD</t>
  </si>
  <si>
    <t>LUMINARIAS</t>
  </si>
  <si>
    <t>CISTERNA</t>
  </si>
  <si>
    <t>ESTUFA ECOLOGICA</t>
  </si>
  <si>
    <t>MONTOS QUE RECIBAN, OBRAS O ACCIONES A REALIZAR EN FAISM 2023 (TRIMESTRE ABRIL - JUNIO 2023)</t>
  </si>
  <si>
    <t>CONSTRUCCION DE DRENAJE SANITARIO EN EL MUNICIPIO DE APASEO EL GRANDE, GTO., LOCALIDAD APASEO EL GRANDE, EN LA COLONIA EL CERRITO, CALLE CONSTITUYENTES (TRAMO UNIDEG-CALLE IGNACIO ALLENDE)</t>
  </si>
  <si>
    <t>CONSTRUCCION DE LINEA DE CONDUCCION Y TANQUE ELEVADO DE AGUA POTABLE EN LA LOCALIDAD DE APASEO EL GRANDE, COLONIA FRACC.  SAN TELMO, MUICIPIO DE APASEO EL GRANDE, GUANAJUATO</t>
  </si>
  <si>
    <r>
      <t>REHABILITACION DE DRENAJE SANITARIO EN EL MUNICIPIO DE APASEO EL GRANDE, GTO., LOCALIDAD APASEO EL GRANDE, EN LA COLONIA CASAS BLANCAS,</t>
    </r>
    <r>
      <rPr>
        <b/>
        <sz val="9"/>
        <color rgb="FFFF0000"/>
        <rFont val="Calibri"/>
        <family val="2"/>
        <scheme val="minor"/>
      </rPr>
      <t xml:space="preserve"> </t>
    </r>
    <r>
      <rPr>
        <b/>
        <sz val="9"/>
        <rFont val="Calibri"/>
        <family val="2"/>
        <scheme val="minor"/>
      </rPr>
      <t>CALLE PROFIRIO DIAZ Y ALVARO OBREGON</t>
    </r>
  </si>
  <si>
    <t>AMPLIACION DE ELECTRIFICACION EN EL MUNICIPIO DE APASEO EL GRANDE, GTO., LOCALIDAD OBRAJE DE IXTLA, CALLE EMILIANO ZAPATA</t>
  </si>
  <si>
    <t>AMPLIACION DE ELECTRIFICACION EN EL MUNICIPIO DE APASEO EL GRANDE, GTO., LOCALIDAD SAN RAMON, CALLE ERASTO  VAZQUEZ Y PRIVADA DEL POCITO</t>
  </si>
  <si>
    <t xml:space="preserve">REHABILITACION DE CALLE CON EMPEDRADO EN EL MUNICIPIO DE APASEO EL GRANDE, GTO., LOCALIDAD IXTLA (SAN MIGUEL DE IXTLA), CALLE LEOPOLDO VAZQUEZ </t>
  </si>
  <si>
    <t>CONSTRUCCION DE CALLE CON EMPEDRADO EN EL MUNICIPIO DE APASEO EL GRANDE, GTO., LOCALIDAD APASEO EL GRANDE, EN LA COLONIA EL CERRITO, CALLE ANDADOR SAN ISIDRO</t>
  </si>
  <si>
    <t>CONSTRUCCION DE CICLO VIA EN EL MUNICIPIO DE APASEO EL GRANDE, GTO., LOCALIDAD EL PEÑON (SAN ISIDRO DEL PEÑON), TRAMO CAMINO EL VICARIO - PEÑON (SAN ISIDRO DEL PEÑON)</t>
  </si>
  <si>
    <t>CONSTRUCCION DE CALLE CON EMPEDRADO EN EL MUNICIPIO DE APASEO EL GRANDE, GTO., LOCALIDAD SAN JOSE AGUA AZUL, CALLE HIDALGO Y RIO CONSULADO</t>
  </si>
  <si>
    <t xml:space="preserve">AMPLIACION DE ELECTRIFICACION EN EL MUNICIPIO DE APASEO EL GRANDE, GTO., EN LA LOCALIDAD LOS BORDOS, EN LA CALLE CAPILLA </t>
  </si>
  <si>
    <t>AMPLIACION DE ELECTRIFICACION EN EL MUNICIPIO DE APASEO EL GRANDE, GTO., EN LA LOCALIDAD LA PURISIMA ,  CARRETERA CELAYA - VILLA APASEO EL ALTO KM 35</t>
  </si>
  <si>
    <t>CONSTRUCCION DE ALUMBRADO PUBLICO EN EL MUNICIPIO DE APASEO EL GRANDE, GTO., EN LA LOCALIDAD CERRITO - VICARIO</t>
  </si>
  <si>
    <t>REHABILITACIÓN DE IMAGEN URBANA EN EL MUNICIPIO DE APASEO EL GRANDE, GTO., LOCALIDAD APASEO EL GRANDE, EN LA COLONIA CENTRO, CALLE GUADALUPE VICTORIA (CABLEADO SUBTERRANEO Y OBRA CIVIL) TRAMO CALLE ANTONIO PLAZA - CALLE  ALVARO OBREGON.</t>
  </si>
  <si>
    <t xml:space="preserve"> REHABILITACIÓN DE BORDOS (ABREVADERO AGRICOLA) EN LA COMUNIDAD DE TIERRABLANCA</t>
  </si>
  <si>
    <t>REHABILITACIÓN DE BORDOS (ABREVADERO AGRICOLA) COMUNIDAD DE OBRAJUELO</t>
  </si>
  <si>
    <t>REHABILITACIÓN DE BORDOS (ABREVADERO AGRICOLA) COMUNIDAD DE OJO DE AGUA DE IXTLA</t>
  </si>
  <si>
    <t>REHABILITACIÓN DE BORDOS (ABREVADERO AGRICOLA) COMUNIDAD DE IXTLA (SAN MIGUEL IXTLA)</t>
  </si>
  <si>
    <t>REHABILITACIÓN DE BORDOS (ABREVADERO AGRICOLA) COMUNIDAD DE OBRAJE DE IXTLA</t>
  </si>
  <si>
    <t>REHABILITACIÓN DE BORDOS (ABREVADERO AGRICOLA) COMUNIDAD DE SAN JOSE VIBORILLAS</t>
  </si>
  <si>
    <t>REHABILITACIÓN DE BORDOS (ABREVADERO AGRICOLA) COMUNIDAD DE AMEXHE</t>
  </si>
  <si>
    <t>REHABILITACIÓN DE BORDOS (ABREVADERO AGRICOLA) COMUNIDAD DE EJIDO APASEO</t>
  </si>
  <si>
    <t>REHABILITACIÓN DE BORDOS (ABREVADERO AGRICOLA) COMUNIDAD DE EL VICARIO</t>
  </si>
  <si>
    <t>CONSTRUCCION DE BORDOS (ABREVADERO AGRICOLA) COMUNIDAD DE CALERAS DE AMEXHE</t>
  </si>
  <si>
    <t>CONSTRUCCION DE BORDOS (ABREVADERO AGRICOLA) COMUNIDAD DE PUNTA DE OBRAJUELO</t>
  </si>
  <si>
    <t>REHABILITACIÓN DE BORDOS (ABREVADERO AGRICOLA) COMUNIDAD DE EL TUNAL</t>
  </si>
  <si>
    <t>REHABILITACIÓN DE BORDOS (ABREVADERO AGRICOLA) COMUNIDAD DE RANCHO VIEJO</t>
  </si>
  <si>
    <t>REHABILITACION DE CAMINO SACA COSECHAS CAMINO EL GATO EN EJIDO DE OJO DE AGUA</t>
  </si>
  <si>
    <t>REHABILITACION DE CAMINO SACA COSECHAS CAMINO EL VALLADO EJIDO DE TLALPAN</t>
  </si>
  <si>
    <t>REHABILITACION DE CAMINO SACA COSECHAS CAMINO PARCELA ESCOLAR AL BANCO DE TEPETATE EJIDO EL TUNAL</t>
  </si>
  <si>
    <t>REHABILITACION DE CAMINO SACA COSECHAS CAMINO EL LLANO EJIDO OJO DE AGUA</t>
  </si>
  <si>
    <t xml:space="preserve">REHABILITACION DE CAMINO SACA COSECHAS CAMINO DE ABAJO EJIDO SAN PEDRO TENANGO </t>
  </si>
  <si>
    <t>REHABILITACION DE CAMINO SACA COSECHAS CAMINO CAMINO AL PICACHO EJIDO EMILIANO ZAPATA</t>
  </si>
  <si>
    <t>REHABILITACION DE CAMINO SACA COSECHAS CAMINO LOS CASCAJOS EJIDO EL PEÑON</t>
  </si>
  <si>
    <t>REHABILITACION DE CAMINO SACA COSECHAS CAMINO DEL CERRITO A LA MESA EJIDO DE IXTLA</t>
  </si>
  <si>
    <t xml:space="preserve">REHABILITACION DE CAMINO SACA COSECHAS CAMINO DEL JUNCO EJIDO SAN PEDRO TENANGO </t>
  </si>
  <si>
    <t>REHABILITACION DE CAMINO SACA COSECHAS CAMINO JOCOQUI A JAUREGUI EJIDO JOCOQUI</t>
  </si>
  <si>
    <t>REHABILITACION DE CAMINO SACA COSECHAS CAMINO EL ALTO EJIDO JOCOQUI</t>
  </si>
  <si>
    <t>REHABILITACION DE CAMINO SACA COSECHAS CAMINO CAMINO AL CHARCO EJIDO EMILIANO ZAPATA</t>
  </si>
  <si>
    <t>REHABILITACION DE CAMINO SACA COSECHAS CAMINO LA NORITA EJIDO LA NORITA</t>
  </si>
  <si>
    <t>REHABILITACION DE CAMINO SACA COSECHAS CAMINO EL HUERTITO EJIDO VILLAS DE APASEO</t>
  </si>
  <si>
    <t>REHABILITACION DE CAMINO SACA COSECHAS CAMINO A LA CAPILLA EJIDO DEL SEÑOR DE OJO ZARCO</t>
  </si>
  <si>
    <t>REHABILITACION DE CAMINO SACA COSECHAS CAMINO AL VERGEL</t>
  </si>
  <si>
    <t>REHABILITACION DE CAMINO SACA COSECHAS CAMINO RANCHO VIEJO</t>
  </si>
  <si>
    <t>REHABILITACION DE CAMINO SACA COSECHAS CAMINO DE OJO ZARCO A LAS PIEDRAS LETREADAS EJIDO DE OJO ZARCO</t>
  </si>
  <si>
    <t>REHABILITACIÓN DE CAMINO RURAL IXTLA-OBRAJE DE IXTLA (1ER. ETAPA) EN EL MUNICIPIO DE APASEO EL GRANDE</t>
  </si>
  <si>
    <t>REHABILITACIÓN DE CAMINO RURAL PROLONGACIÓN DOLORES EN EL MUNICIPIO DE APASEO EL GRANDE</t>
  </si>
  <si>
    <t>CONSTRUCCION DE TECHO FIRME EN APASEO EL GRANDE LOCALIDAD CALERAS DE AMEXHE 110050003</t>
  </si>
  <si>
    <t>'CONSTRUCCION DE TECHO FIRME EN APASEO EL GRANDE COL.  EL CERRITO 1100500010151</t>
  </si>
  <si>
    <t>'CONSTRUCCION DE TECHO FIRME EN APASEO EL GRANDE COL.  FRACC. SAN JOSE 1100500010166</t>
  </si>
  <si>
    <t>'CONSTRUCCION DE TECHO FIRME EN APASEO EL GRANDE COL.  LA CALZADA 1100500010166</t>
  </si>
  <si>
    <t>'CONSTRUCCION DE TECHO FIRME EN APASEO EL GRANDE COL.  LOS FRESNOS 1100500010043</t>
  </si>
  <si>
    <t>'CONSTRUCCION DE TECHO FIRME EN APASEO EL GRANDE COL.  MOLINO DE ARRIBA 1100500010166</t>
  </si>
  <si>
    <t>'CONSTRUCCION DE TECHO FIRME EN APASEO EL GRANDE LOCALIDAD  CALERAS DE AMEXHE 110050005</t>
  </si>
  <si>
    <t>'CONSTRUCCION DE TECHO FIRME EN APASEO EL GRANDE LOCALIDAD  CALERAS DE OBRAJUELO (MARISCALA) 110050006</t>
  </si>
  <si>
    <t>'CONSTRUCCION DE TECHO FIRME EN APASEO EL GRANDE LOCALIDAD  CARDENAS  110050094</t>
  </si>
  <si>
    <t>'CONSTRUCCION DE TECHO FIRME EN APASEO EL GRANDE LOCALIDAD  COACHITI 110050011</t>
  </si>
  <si>
    <t>'CONSTRUCCION DE TECHO FIRME EN APASEO EL GRANDE LOCALIDAD  COL. RANCHO NUEVO 110050107</t>
  </si>
  <si>
    <t>'CONSTRUCCION DE TECHO FIRME EN APASEO EL GRANDE LOCALIDAD  DULCES NOMBRES 110050013</t>
  </si>
  <si>
    <t>'CONSTRUCCION DE TECHO FIRME EN APASEO EL GRANDE LOCALIDAD  EL ALEGRE 110050171</t>
  </si>
  <si>
    <t>'CONSTRUCCION DE TECHO FIRME EN APASEO EL GRANDE LOCALIDAD  EL CASTILLO 110050008</t>
  </si>
  <si>
    <t>'CONSTRUCCION DE TECHO FIRME EN APASEO EL GRANDE LOCALIDAD  EL NACIMIENTO 110050028</t>
  </si>
  <si>
    <t>'CONSTRUCCION DE TECHO FIRME EN APASEO EL GRANDE LOCALIDAD  EL PEÑON (SAN ISIDRO DEL PEÑON) 110050037</t>
  </si>
  <si>
    <t>'CONSTRUCCION DE TECHO FIRME EN APASEO EL GRANDE LOCALIDAD  EL SIFON 110050050</t>
  </si>
  <si>
    <t>'CONSTRUCCION DE TECHO FIRME EN APASEO EL GRANDE LOCALIDAD  EL TESORO 110050067</t>
  </si>
  <si>
    <t>'CONSTRUCCION DE TECHO FIRME EN APASEO EL GRANDE LOCALIDAD  EL TUNAL (LOS OLIVOS) 110050053</t>
  </si>
  <si>
    <t>'CONSTRUCCION DE TECHO FIRME EN APASEO EL GRANDE LOCALIDAD  EL VICARIO  110050054</t>
  </si>
  <si>
    <t>'CONSTRUCCION DE TECHO FIRME EN APASEO EL GRANDE LOCALIDAD  ESTANCIA DEL LLANO (SAN JOSE DEL LLANO) 110050015</t>
  </si>
  <si>
    <t>'CONSTRUCCION DE TECHO FIRME EN APASEO EL GRANDE LOCALIDAD  GUADALUPE DEL MONTE (EL RANCHITO) 110050018</t>
  </si>
  <si>
    <t>'CONSTRUCCION DE TECHO FIRME EN APASEO EL GRANDE LOCALIDAD  JOCOQUI 110050021</t>
  </si>
  <si>
    <t>'CONSTRUCCION DE TECHO FIRME EN APASEO EL GRANDE LOCALIDAD  LA NORITA 110050030</t>
  </si>
  <si>
    <t>'CONSTRUCCION DE TECHO FIRME EN APASEO EL GRANDE LOCALIDAD  LA PALMA  110050036</t>
  </si>
  <si>
    <t>'CONSTRUCCION DE TECHO FIRME EN APASEO EL GRANDE LOCALIDAD  LOS ESCOBEDOS  110050014</t>
  </si>
  <si>
    <t>'CONSTRUCCION DE TECHO FIRME EN APASEO EL GRANDE LOCALIDAD  OBRAJE DE IXTLA 110050032</t>
  </si>
  <si>
    <t>'CONSTRUCCION DE TECHO FIRME EN APASEO EL GRANDE LOCALIDAD  OBRAJUELO 110050033</t>
  </si>
  <si>
    <t>'CONSTRUCCION DE TECHO FIRME EN APASEO EL GRANDE LOCALIDAD  RANCHO NUEVO LA CONCEPCION  110050012</t>
  </si>
  <si>
    <t>'CONSTRUCCION DE TECHO FIRME EN APASEO EL GRANDE LOCALIDAD  SAN PEDRO TENANGO EL NUEVO (TENANGO EL NUEVO) 110050051</t>
  </si>
  <si>
    <t>'CONSTRUCCION DE TECHO FIRME EN APASEO EL GRANDE LOCALIDAD  TIERRA BLANCA 110050052</t>
  </si>
  <si>
    <t>EQUIPAMIENTO DE CISTERNA DE 1100 LITROS,  EN APASEO EL GRANDE, LOCALIDAD AMEXHE 110050003</t>
  </si>
  <si>
    <t>EQUIPAMIENTO DE CISTERNA DE 1100 LITROS,  EN APASEO EL GRANDE, COLONIA BUENOS AIRES 1100500010166</t>
  </si>
  <si>
    <t>EQUIPAMIENTO DE VIVIENDA CON ESTUFA ECOLOGICA EN APASEO EL GRANDE, LOCALIDAD AMEXHE 110050003</t>
  </si>
  <si>
    <t>'EQUIPAMIENTO DE VIVIENDA CON ESTUFA ECOLOGICA EN  APASEO EL GRANDE,  COL. BUENOS AIRES 1100500010166</t>
  </si>
  <si>
    <t>EQUIPAMIENTO DE VIVIENDA CON ESTUFA ECOLOGICA EN  APASEO EL GRANDE,  COL. EL CERRITO 1100500010151</t>
  </si>
  <si>
    <t>EQUIPAMIENTO DE VIVIENDA CON ESTUFA ECOLOGICA EN  APASEO EL GRANDE,  COL. EL CERRITO 1100500010310</t>
  </si>
  <si>
    <t>'EQUIPAMIENTO DE VIVIENDA CON ESTUFA ECOLOGICA EN  APASEO EL GRANDE,  COL. EL CERRITO 1100500010452</t>
  </si>
  <si>
    <t>'EQUIPAMIENTO DE VIVIENDA CON ESTUFA ECOLOGICA EN  APASEO EL GRANDE,  COL. JACARANDAS 110050001026A</t>
  </si>
  <si>
    <t>'EQUIPAMIENTO DE VIVIENDA CON ESTUFA ECOLOGICA EN  APASEO EL GRANDE,  COL. EL PEDREGAL  1100500010113</t>
  </si>
  <si>
    <t>'EQUIPAMIENTO DE VIVIENDA CON ESTUFA ECOLOGICA EN  APASEO EL GRANDE,  COL. FLORES MAGON 1100500010166</t>
  </si>
  <si>
    <t>'EQUIPAMIENTO DE VIVIENDA CON ESTUFA ECOLOGICA EN  APASEO EL GRANDE,  COL. FRACC. SAN JOSE 1100500010166</t>
  </si>
  <si>
    <t>'EQUIPAMIENTO DE VIVIENDA CON ESTUFA ECOLOGICA EN  APASEO EL GRANDE,  COL. HUERTA GRANDE 1100500010109</t>
  </si>
  <si>
    <t>'EQUIPAMIENTO DE VIVIENDA CON ESTUFA ECOLOGICA EN  APASEO EL GRANDE,  COL. JARDINES 1100500010166</t>
  </si>
  <si>
    <t>'EQUIPAMIENTO DE VIVIENDA CON ESTUFA ECOLOGICA EN  APASEO EL GRANDE,  COL. LA CALZADA 1100500010166</t>
  </si>
  <si>
    <t>'EQUIPAMIENTO DE VIVIENDA CON ESTUFA ECOLOGICA EN  APASEO EL GRANDE,  COL. LA CASTELLANA  1100500010113</t>
  </si>
  <si>
    <t>'EQUIPAMIENTO DE VIVIENDA CON ESTUFA ECOLOGICA EN  APASEO EL GRANDE,  COL. LA ESPERANZA 110050001040A</t>
  </si>
  <si>
    <t>'EQUIPAMIENTO DE VIVIENDA CON ESTUFA ECOLOGICA EN  APASEO EL GRANDE,  COL. LA HUERTA  1100500010128</t>
  </si>
  <si>
    <t>'EQUIPAMIENTO DE VIVIENDA CON ESTUFA ECOLOGICA EN  APASEO EL GRANDE,  COL. DEL CHARRO 1100500010043</t>
  </si>
  <si>
    <t>'EQUIPAMIENTO DE VIVIENDA CON ESTUFA ECOLOGICA EN  APASEO EL GRANDE,  COL. LA OBRERA 1100500010109</t>
  </si>
  <si>
    <t>'EQUIPAMIENTO DE VIVIENDA CON ESTUFA ECOLOGICA EN  APASEO EL GRANDE,  COL. LAS PEÑITAS 1100500010397</t>
  </si>
  <si>
    <t>'EQUIPAMIENTO DE VIVIENDA CON ESTUFA ECOLOGICA EN  APASEO EL GRANDE,  COL. LAS VIOLETAS 1100500010043</t>
  </si>
  <si>
    <t>'EQUIPAMIENTO DE VIVIENDA CON ESTUFA ECOLOGICA EN  APASEO EL GRANDE,  COL. LINDA VISTA 1100500010166</t>
  </si>
  <si>
    <t>'EQUIPAMIENTO DE VIVIENDA CON ESTUFA ECOLOGICA EN  APASEO EL GRANDE,  COL. LOMA BONITA 1100500010166</t>
  </si>
  <si>
    <t>'EQUIPAMIENTO DE VIVIENDA CON ESTUFA ECOLOGICA EN  APASEO EL GRANDE,  COL. LOS FRESNOS 1100500010043</t>
  </si>
  <si>
    <t>'EQUIPAMIENTO DE VIVIENDA CON ESTUFA ECOLOGICA EN  APASEO EL GRANDE,  COL. MARGARITA MAZA DE JUAREZ 1100500010289</t>
  </si>
  <si>
    <t>'EQUIPAMIENTO DE VIVIENDA CON ESTUFA ECOLOGICA EN  APASEO EL GRANDE,  COL. MIRAVALLE 1100500010128</t>
  </si>
  <si>
    <t>'EQUIPAMIENTO DE VIVIENDA CON ESTUFA ECOLOGICA EN  APASEO EL GRANDE,  COL. MOLINO DE ARRIBA 1100500010166</t>
  </si>
  <si>
    <t>'EQUIPAMIENTO DE VIVIENDA CON ESTUFA ECOLOGICA EN  APASEO EL GRANDE,  COL. MOLINO DE ARRIBA 110050001033A</t>
  </si>
  <si>
    <t>'EQUIPAMIENTO DE VIVIENDA CON ESTUFA ECOLOGICA EN  APASEO EL GRANDE,  COL. SAN PABLO 110050001040A</t>
  </si>
  <si>
    <t>'EQUIPAMIENTO DE VIVIENDA CON ESTUFA ECOLOGICA EN  APASEO EL GRANDE,  COL. VISTA HERMOSA  1100500010397</t>
  </si>
  <si>
    <t>'EQUIPAMIENTO DE VIVIENDA CON ESTUFA ECOLOGICA EN  APASEO EL GRANDE,  COL. ZONA CENTRO 1100500010043</t>
  </si>
  <si>
    <t>'EQUIPAMIENTO DE VIVIENDA CON ESTUFA ECOLOGICA EN  APASEO EL GRANDE,  LOCALIDAD  CALERAS DE AMEXHE 110050005</t>
  </si>
  <si>
    <t>'EQUIPAMIENTO DE VIVIENDA CON ESTUFA ECOLOGICA EN  APASEO EL GRANDE,  LOCALIDAD  CALERAS DE OBRAJUELO (MARISCALA) 110050006</t>
  </si>
  <si>
    <t>'EQUIPAMIENTO DE VIVIENDA CON ESTUFA ECOLOGICA EN  APASEO EL GRANDE,  LOCALIDAD CARDENAS  110050094</t>
  </si>
  <si>
    <t>'EQUIPAMIENTO DE VIVIENDA CON ESTUFA ECOLOGICA EN  APASEO EL GRANDE,  LOCALIDAD COACHITI 110050011</t>
  </si>
  <si>
    <t>'EQUIPAMIENTO DE VIVIENDA CON ESTUFA ECOLOGICA EN  APASEO EL GRANDE,  LOCALIDAD COL. RANCHO NUEVO 110050107</t>
  </si>
  <si>
    <t>'EQUIPAMIENTO DE VIVIENDA CON ESTUFA ECOLOGICA EN  APASEO EL GRANDE,  LOCALIDAD DULCES NOMBRES 110050013</t>
  </si>
  <si>
    <t>'EQUIPAMIENTO DE VIVIENDA CON ESTUFA ECOLOGICA EN  APASEO EL GRANDE,  LOCALIDAD EL ALEGRE 110050171</t>
  </si>
  <si>
    <t>'EQUIPAMIENTO DE VIVIENDA CON ESTUFA ECOLOGICA EN  APASEO EL GRANDE,  LOCALIDAD EL CASTILLO 110050008</t>
  </si>
  <si>
    <t>'EQUIPAMIENTO DE VIVIENDA CON ESTUFA ECOLOGICA EN  APASEO EL GRANDE,  LOCALIDAD EL NACIMIENTO 110050028</t>
  </si>
  <si>
    <t>'EQUIPAMIENTO DE VIVIENDA CON ESTUFA ECOLOGICA EN  APASEO EL GRANDE,  LOCALIDAD EL PEÑON (SAN ISIDRO DEL PEÑON) 110050037</t>
  </si>
  <si>
    <t>'EQUIPAMIENTO DE VIVIENDA CON ESTUFA ECOLOGICA EN  APASEO EL GRANDE,  LOCALIDAD EL SIFON 110050050</t>
  </si>
  <si>
    <t>'EQUIPAMIENTO DE VIVIENDA CON ESTUFA ECOLOGICA EN  APASEO EL GRANDE,  LOCALIDAD EL TESORO 110050067</t>
  </si>
  <si>
    <t>'EQUIPAMIENTO DE VIVIENDA CON ESTUFA ECOLOGICA EN  APASEO EL GRANDE,  LOCALIDAD EL TUNAL (LOS OLIVOS) 110050053</t>
  </si>
  <si>
    <t>'EQUIPAMIENTO DE VIVIENDA CON ESTUFA ECOLOGICA EN  APASEO EL GRANDE,  LOCALIDAD EL VICARIO 110050054</t>
  </si>
  <si>
    <t>'EQUIPAMIENTO DE VIVIENDA CON ESTUFA ECOLOGICA EN  APASEO EL GRANDE,  LOCALIDAD ESTANCIA DEL LLANO (SAN JOSE DEL LLANO) 110050015</t>
  </si>
  <si>
    <t>'EQUIPAMIENTO DE VIVIENDA CON ESTUFA ECOLOGICA EN  APASEO EL GRANDE,  LOCALIDAD GUADALUPE DEL MONTE (EL RANCHITO) 110050018</t>
  </si>
  <si>
    <t>'EQUIPAMIENTO DE VIVIENDA CON ESTUFA ECOLOGICA EN  APASEO EL GRANDE,  LOCALIDAD JOCOQUI 110050021</t>
  </si>
  <si>
    <t>'EQUIPAMIENTO DE VIVIENDA CON ESTUFA ECOLOGICA EN  APASEO EL GRANDE,  LOCALIDAD LA LABOR 110050022</t>
  </si>
  <si>
    <t>'EQUIPAMIENTO DE VIVIENDA CON ESTUFA ECOLOGICA EN  APASEO EL GRANDE,  LOCALIDAD LA NORITA 110050030</t>
  </si>
  <si>
    <t>'EQUIPAMIENTO DE VIVIENDA CON ESTUFA ECOLOGICA EN  APASEO EL GRANDE,  LOCALIDAD LA PALMA  110050036</t>
  </si>
  <si>
    <t>'EQUIPAMIENTO DE VIVIENDA CON ESTUFA ECOLOGICA EN  APASEO EL GRANDE,  LOCALIDAD LA PURISIMA 110050039</t>
  </si>
  <si>
    <t>'EQUIPAMIENTO DE VIVIENDA CON ESTUFA ECOLOGICA EN  APASEO EL GRANDE,  LOCALIDAD LOS ESCOBEDOS  110050014</t>
  </si>
  <si>
    <t>'EQUIPAMIENTO DE VIVIENDA CON ESTUFA ECOLOGICA EN  APASEO EL GRANDE,  LOCALIDAD LOS JULIANES (LOS ÁNGELES) 110050059</t>
  </si>
  <si>
    <t>'EQUIPAMIENTO DE VIVIENDA CON ESTUFA ECOLOGICA EN  APASEO EL GRANDE,  LOCALIDAD  OBRAJUELO 110050033</t>
  </si>
  <si>
    <t>'EQUIPAMIENTO DE VIVIENDA CON ESTUFA ECOLOGICA EN  APASEO EL GRANDE,  LOCALIDAD SAN CRISTOBAL 110050042</t>
  </si>
  <si>
    <t>'EQUIPAMIENTO DE VIVIENDA CON ESTUFA ECOLOGICA EN  APASEO EL GRANDE,  LOCALIDAD SAN JOSE VIBORILLAS 110050046</t>
  </si>
  <si>
    <t>'EQUIPAMIENTO DE VIVIENDA CON ESTUFA ECOLOGICA EN  APASEO EL GRANDE,  LOCALIDAD SAN PEDRO TENANGO EL NUEVO (TENANGO EL NUEVO) 110050051</t>
  </si>
  <si>
    <t>'EQUIPAMIENTO DE VIVIENDA CON ESTUFA ECOLOGICA EN  APASEO EL GRANDE,  LOCALIDAD SAN RAMON  110050048</t>
  </si>
  <si>
    <t>'EQUIPAMIENTO DE VIVIENDA CON ESTUFA ECOLOGICA EN  APASEO EL GRANDE,  LOCALIDAD TIERRA BLANCA 110050052</t>
  </si>
  <si>
    <t>CONSTRUCCION DE TECHO FIRME EN APASEO EL GRANDE LOCALIDAD AMEXHE 110050003</t>
  </si>
  <si>
    <t>'CONSTRUCCION DE TECHO FIRME EN APASEO EL GRANDE COL.  BUENOS AIRES 1100500010166</t>
  </si>
  <si>
    <t>'CONSTRUCCION DE TECHO FIRME EN APASEO EL GRANDE COL.  CASAS BLANCAS 1100500010048</t>
  </si>
  <si>
    <t>'CONSTRUCCION DE TECHO FIRME EN APASEO EL GRANDE COL.  LA HUERTA  1100500010128</t>
  </si>
  <si>
    <t>'CONSTRUCCION DE TECHO FIRME EN APASEO EL GRANDE COL.  LA OBRERA 1100500010109</t>
  </si>
  <si>
    <t>'CONSTRUCCION DE TECHO FIRME EN APASEO EL GRANDE COL.  LAS VIOLETAS 1100500010043</t>
  </si>
  <si>
    <t>'CONSTRUCCION DE TECHO FIRME EN APASEO EL GRANDE COL.  LAS PEÑITAS 1100500010397</t>
  </si>
  <si>
    <t>'CONSTRUCCION DE TECHO FIRME EN APASEO EL GRANDE COL.  LOMA BONITA 1100500010166</t>
  </si>
  <si>
    <t>'CONSTRUCCION DE TECHO FIRME EN APASEO EL GRANDE COL.  VISTA HERMOSA  1100500010397</t>
  </si>
  <si>
    <t>'CONSTRUCCION DE TECHO FIRME EN APASEO EL GRANDE LOCALIDAD  PUNTA DE OBRAJUELO 110050038</t>
  </si>
  <si>
    <t>'CONSTRUCCION DE TECHO FIRME EN APASEO EL GRANDE LOCALIDAD  SAN JOSE AGUA AZUL 1100500450147, 1100500450185, 110050045019A, 1100500450486</t>
  </si>
  <si>
    <t>'CONSTRUCCION DE TECHO FIRME EN APASEO EL GRANDE LOCALIDAD  SAN PEDRO TENANGO 1100500470700 1100500470715</t>
  </si>
  <si>
    <t>EQUIPAMIENTO DE CISTERNA DE 1100 LITROS,  EN APASEO EL GRANDE, LOCALIDAD AMEXHE 1100500030556</t>
  </si>
  <si>
    <t>EQUIPAMIENTO DE CISTERNA DE 1100 LITROS,  EN APASEO EL GRANDE, COL. ACEQUIA GRANDE 1100500010151</t>
  </si>
  <si>
    <t>EQUIPAMIENTO DE CISTERNA DE 1100 LITROS,  EN APASEO EL GRANDE, COL. ANTONIO PLAZA 1ERA SEC. 1100500010109</t>
  </si>
  <si>
    <t>EQUIPAMIENTO DE CISTERNA DE 1100 LITROS,  EN APASEO EL GRANDE, COL. ANTONIO PLAZA 2DA SEC. 1100500010109</t>
  </si>
  <si>
    <t>EQUIPAMIENTO DE CISTERNA DE 1100 LITROS,  EN APASEO EL GRANDE, COL. BUENOS AIRES 1100500010166</t>
  </si>
  <si>
    <t>EQUIPAMIENTO DE CISTERNA DE 1100 LITROS,  EN APASEO EL GRANDE, COL. CASAS BLANCAS  1100500010202</t>
  </si>
  <si>
    <t>EQUIPAMIENTO DE CISTERNA DE 1100 LITROS,  EN APASEO EL GRANDE, COL. EL CERRITO  1100500010151
'1100500010310
1100500010452</t>
  </si>
  <si>
    <t>EQUIPAMIENTO DE CISTERNA DE 1100 LITROS,  EN APASEO EL GRANDE, COL. EL GUADALUPANO 1100500010490 '1100500010433 '1100500010113 '1100500010607</t>
  </si>
  <si>
    <t>EQUIPAMIENTO DE CISTERNA DE 1100 LITROS,  EN APASEO EL GRANDE, COL. EL PEDREGAL  1100500010113</t>
  </si>
  <si>
    <t>EQUIPAMIENTO DE CISTERNA DE 1100 LITROS,  EN APASEO EL GRANDE, COL. LAS HIGUERAS 1100500010109</t>
  </si>
  <si>
    <t>EQUIPAMIENTO DE CISTERNA DE 1100 LITROS,  EN APASEO EL GRANDE, COL. EL TEPEYAC 1100500010397</t>
  </si>
  <si>
    <t>EQUIPAMIENTO DE CISTERNA DE 1100 LITROS,  EN APASEO EL GRANDE, COL. FLORES MAGON 1100500010166</t>
  </si>
  <si>
    <t>EQUIPAMIENTO DE CISTERNA DE 1100 LITROS,  EN APASEO EL GRANDE, COL. FRACC. SAN JOSE 1100500010166</t>
  </si>
  <si>
    <t>EQUIPAMIENTO DE CISTERNA DE 1100 LITROS,  EN APASEO EL GRANDE, COL. HUERTA GRANDE 1100500010109</t>
  </si>
  <si>
    <t>EQUIPAMIENTO DE CISTERNA DE 1100 LITROS,  EN APASEO EL GRANDE, COL. JARDINES 1100500010166</t>
  </si>
  <si>
    <t>EQUIPAMIENTO DE CISTERNA DE 1100 LITROS,  EN APASEO EL GRANDE, COL. LA CALZADA 1100500010166</t>
  </si>
  <si>
    <t>EQUIPAMIENTO DE CISTERNA DE 1100 LITROS,  EN APASEO EL GRANDE, COL. LA CASTELLANA  1100500010113</t>
  </si>
  <si>
    <t>EQUIPAMIENTO DE CISTERNA DE 1100 LITROS,  EN APASEO EL GRANDE, COL. LA ESPERANZA 110050001040A</t>
  </si>
  <si>
    <t>EQUIPAMIENTO DE CISTERNA DE 1100 LITROS,  EN APASEO EL GRANDE, COL. LA FLORESTA 1100500010166</t>
  </si>
  <si>
    <t>EQUIPAMIENTO DE CISTERNA DE 1100 LITROS,  EN APASEO EL GRANDE, COL. LA HUERTA  1100500010128</t>
  </si>
  <si>
    <t>EQUIPAMIENTO DE CISTERNA DE 1100 LITROS,  EN APASEO EL GRANDE, COL. DEL CHARRO 1100500010043</t>
  </si>
  <si>
    <t>EQUIPAMIENTO DE CISTERNA DE 1100 LITROS,  EN APASEO EL GRANDE, COL. LA OBRERA 1100500010109</t>
  </si>
  <si>
    <t>EQUIPAMIENTO DE CISTERNA DE 1100 LITROS,  EN APASEO EL GRANDE, COL. LA FUNDACIÓN 1100500010113</t>
  </si>
  <si>
    <t>EQUIPAMIENTO DE CISTERNA DE 1100 LITROS,  EN APASEO EL GRANDE, COL. LA PASTORCITA 1100500010109</t>
  </si>
  <si>
    <t>EQUIPAMIENTO DE CISTERNA DE 1100 LITROS,  EN APASEO EL GRANDE, COL. LA VILLITA 1100500010166</t>
  </si>
  <si>
    <t>EQUIPAMIENTO DE CISTERNA DE 1100 LITROS,  EN APASEO EL GRANDE, COL. LAS CAMPANAS 1100500010128</t>
  </si>
  <si>
    <t>EQUIPAMIENTO DE CISTERNA DE 1100 LITROS,  EN APASEO EL GRANDE, COL. LAS PEÑITAS 1100500010397</t>
  </si>
  <si>
    <t>EQUIPAMIENTO DE CISTERNA DE 1100 LITROS,  EN APASEO EL GRANDE, COL. LAS VIOLETAS 1100500010043</t>
  </si>
  <si>
    <t>EQUIPAMIENTO DE CISTERNA DE 1100 LITROS,  EN APASEO EL GRANDE, COL. LINDA VISTA 1100500010166</t>
  </si>
  <si>
    <t>EQUIPAMIENTO DE CISTERNA DE 1100 LITROS,  EN APASEO EL GRANDE, COL. LOMA BONITA 1100500010166</t>
  </si>
  <si>
    <t>EQUIPAMIENTO DE CISTERNA DE 1100 LITROS,  EN APASEO EL GRANDE, COL. LOS FRESNOS 1100500010043</t>
  </si>
  <si>
    <t>EQUIPAMIENTO DE CISTERNA DE 1100 LITROS,  EN APASEO EL GRANDE, COL. LOS HERNANDEZ 1100500010043</t>
  </si>
  <si>
    <t>EQUIPAMIENTO DE CISTERNA DE 1100 LITROS,  EN APASEO EL GRANDE, COL. MARGARITA MAZA DE JUAREZ 1100500010289</t>
  </si>
  <si>
    <t>EQUIPAMIENTO DE CISTERNA DE 1100 LITROS,  EN APASEO EL GRANDE, COL. MOLINO DE ARRIBA 1100500010166</t>
  </si>
  <si>
    <t>EQUIPAMIENTO DE CISTERNA DE 1100 LITROS,  EN APASEO EL GRANDE, COL. PUENTE COLORADO 1100500010109</t>
  </si>
  <si>
    <t>EQUIPAMIENTO DE CISTERNA DE 1100 LITROS,  EN APASEO EL GRANDE, COL. SAN JOSE 1100500010109</t>
  </si>
  <si>
    <t>EQUIPAMIENTO DE CISTERNA DE 1100 LITROS,  EN APASEO EL GRANDE, COL. SAN PABLO 110050001040A</t>
  </si>
  <si>
    <t>EQUIPAMIENTO DE CISTERNA DE 1100 LITROS,  EN APASEO EL GRANDE, COL. SAN TELMO  1100500010908, 1100500011164</t>
  </si>
  <si>
    <t>EQUIPAMIENTO DE CISTERNA DE 1100 LITROS,  EN APASEO EL GRANDE, COL. VENUSTIANO CARRANZA  1100500010113</t>
  </si>
  <si>
    <t>EQUIPAMIENTO DE CISTERNA DE 1100 LITROS,  EN APASEO EL GRANDE, COL. VILLAS DEL CERRITO 1100500010109</t>
  </si>
  <si>
    <t>EQUIPAMIENTO DE CISTERNA DE 1100 LITROS,  EN APASEO EL GRANDE, COL. VILLAS DEL SUR 1100500010128</t>
  </si>
  <si>
    <t>EQUIPAMIENTO DE CISTERNA DE 1100 LITROS,  EN APASEO EL GRANDE, COL. VISTA HERMOSA  1100500010397</t>
  </si>
  <si>
    <t>EQUIPAMIENTO DE CISTERNA DE 1100 LITROS,  EN APASEO EL GRANDE, COL. ZONA CENTRO 1100500010043 '1100500010109 '1100500010113 '1100500010166</t>
  </si>
  <si>
    <t>EQUIPAMIENTO DE CISTERNA DE 1100 LITROS,  EN APASEO EL GRANDE, LOCALIDAD CALERAS DE AMEXHE 1100500050062</t>
  </si>
  <si>
    <t>EQUIPAMIENTO DE CISTERNA DE 1100 LITROS,  EN APASEO EL GRANDE, LOCALIDAD CALERAS DE OBRAJUELO (MARISCALA) 1100500060062</t>
  </si>
  <si>
    <t>EQUIPAMIENTO DE CISTERNA DE 1100 LITROS,  EN APASEO EL GRANDE, LOCALIDAD CARDENAS  1100500940062</t>
  </si>
  <si>
    <t>EQUIPAMIENTO DE CISTERNA DE 1100 LITROS,  EN APASEO EL GRANDE, LOCALIDAD COACHITI 1100500110062</t>
  </si>
  <si>
    <t>EQUIPAMIENTO DE CISTERNA DE 1100 LITROS,  EN APASEO EL GRANDE, LOCALIDAD COL. RANCHO NUEVO 1100501070077</t>
  </si>
  <si>
    <t>EQUIPAMIENTO DE CISTERNA DE 1100 LITROS,  EN APASEO EL GRANDE, LOCALIDAD DULCES NOMBRES 1100500130058</t>
  </si>
  <si>
    <t>EQUIPAMIENTO DE CISTERNA DE 1100 LITROS,  EN APASEO EL GRANDE, LOCALIDAD EL CASTILLO 110050008072A</t>
  </si>
  <si>
    <t>EQUIPAMIENTO DE CISTERNA DE 1100 LITROS,  EN APASEO EL GRANDE, LOCALIDAD EL NACIMIENTO 1100500280058</t>
  </si>
  <si>
    <t>EQUIPAMIENTO DE CISTERNA DE 1100 LITROS,  EN APASEO EL GRANDE, LOCALIDAD EL PEÑON (SAN ISIDRO DEL PEÑON) 110050037001A</t>
  </si>
  <si>
    <t>EQUIPAMIENTO DE CISTERNA DE 1100 LITROS,  EN APASEO EL GRANDE, LOCALIDAD EL SIFON 1100500500077</t>
  </si>
  <si>
    <t>EQUIPAMIENTO DE CISTERNA DE 1100 LITROS,  EN APASEO EL GRANDE, LOCALIDAD EL TESORO 1100500670058</t>
  </si>
  <si>
    <t>EQUIPAMIENTO DE CISTERNA DE 1100 LITROS,  EN APASEO EL GRANDE, LOCALIDAD EL TUNAL (LOS OLIVOS) 1100500530058</t>
  </si>
  <si>
    <t>EQUIPAMIENTO DE CISTERNA DE 1100 LITROS,  EN APASEO EL GRANDE, LOCALIDAD EL VICARIO 1100500540024</t>
  </si>
  <si>
    <t>EQUIPAMIENTO DE CISTERNA DE 1100 LITROS,  EN APASEO EL GRANDE, LOCALIDAD ESTANCIA DEL LLANO (SAN JOSE DEL LLANO) 1100500150077</t>
  </si>
  <si>
    <t>EQUIPAMIENTO DE CISTERNA DE 1100 LITROS,  EN APASEO EL GRANDE, LOCALIDAD FUENTES DE BALVANERA 1100502980096
1100502980734'
1100502980749</t>
  </si>
  <si>
    <t>EQUIPAMIENTO DE CISTERNA DE 1100 LITROS,  EN APASEO EL GRANDE, LOCALIDAD GUADALUPE DEL MONTE (EL RANCHITO) 1100500180024</t>
  </si>
  <si>
    <t>EQUIPAMIENTO DE CISTERNA DE 1100 LITROS,  EN APASEO EL GRANDE, LOCALIDAD IXTLA (SAN MIGUEL DE IXTLA) 110050019001A</t>
  </si>
  <si>
    <t>EQUIPAMIENTO DE CISTERNA DE 1100 LITROS,  EN APASEO EL GRANDE, LOCALIDAD IXTLA EL BAJO 110050020001A</t>
  </si>
  <si>
    <t>EQUIPAMIENTO DE CISTERNA DE 1100 LITROS,  EN APASEO EL GRANDE, LOCALIDAD JOCOQUI 1100500210560</t>
  </si>
  <si>
    <t>EQUIPAMIENTO DE CISTERNA DE 1100 LITROS,  EN APASEO EL GRANDE, LOCALIDAD VILLAS DE LA ESTANCIA 1100503061179, 1100503061183, 1100503061198, 110050306122A</t>
  </si>
  <si>
    <t>EQUIPAMIENTO DE CISTERNA DE 1100 LITROS,  EN APASEO EL GRANDE, LOCALIDAD LA LABOR 1100500220077</t>
  </si>
  <si>
    <t>EQUIPAMIENTO DE CISTERNA DE 1100 LITROS,  EN APASEO EL GRANDE, LOCALIDAD LA LAJA 1100502690077</t>
  </si>
  <si>
    <t>EQUIPAMIENTO DE CISTERNA DE 1100 LITROS,  EN APASEO EL GRANDE, LOCALIDAD LA NORITA 1100500300062</t>
  </si>
  <si>
    <t>EQUIPAMIENTO DE CISTERNA DE 1100 LITROS,  EN APASEO EL GRANDE, LOCALIDAD LA PALMA  1100500360077</t>
  </si>
  <si>
    <t>EQUIPAMIENTO DE CISTERNA DE 1100 LITROS,  EN APASEO EL GRANDE, LOCALIDAD LA PURISIMA 1100500390077</t>
  </si>
  <si>
    <t>EQUIPAMIENTO DE CISTERNA DE 1100 LITROS,  EN APASEO EL GRANDE, LOCALIDAD LAS ADJUNTAS 1100500020062</t>
  </si>
  <si>
    <t>EQUIPAMIENTO DE CISTERNA DE 1100 LITROS,  EN APASEO EL GRANDE, LOCALIDAD LOS ESCOBEDOS  110050014001A</t>
  </si>
  <si>
    <t>EQUIPAMIENTO DE CISTERNA DE 1100 LITROS,  EN APASEO EL GRANDE, LOCALIDAD LOS JULIANES (LOS ÁNGELES) 1100500590024</t>
  </si>
  <si>
    <t>EQUIPAMIENTO DE CISTERNA DE 1100 LITROS,  EN APASEO EL GRANDE, LOCALIDAD LOS RANGEL 1100502510077</t>
  </si>
  <si>
    <t>EQUIPAMIENTO DE CISTERNA DE 1100 LITROS,  EN APASEO EL GRANDE, LOCALIDAD OBRAJE DE IXTLA 110050032001A</t>
  </si>
  <si>
    <t>EQUIPAMIENTO DE CISTERNA DE 1100 LITROS,  EN APASEO EL GRANDE, LOCALIDAD OBRAJUELO 1100500330575</t>
  </si>
  <si>
    <t>EQUIPAMIENTO DE CISTERNA DE 1100 LITROS,  EN APASEO EL GRANDE, LOCALIDAD OJO DE AGUA DE IXTLA 110050034001A</t>
  </si>
  <si>
    <t>EQUIPAMIENTO DE CISTERNA DE 1100 LITROS,  EN APASEO EL GRANDE, LOCALIDAD OJO ZARCO 110050035001A</t>
  </si>
  <si>
    <t>EQUIPAMIENTO DE CISTERNA DE 1100 LITROS,  EN APASEO EL GRANDE, LOCALIDAD PUNTA DE OBRAJUELO 1100500380062</t>
  </si>
  <si>
    <t>EQUIPAMIENTO DE CISTERNA DE 1100 LITROS,  EN APASEO EL GRANDE, LOCALIDAD RANCHO NUEVO 1100500400077</t>
  </si>
  <si>
    <t>EQUIPAMIENTO DE CISTERNA DE 1100 LITROS,  EN APASEO EL GRANDE, LOCALIDAD RANCHO NUEVO LA CONCEPCION  1100500120058</t>
  </si>
  <si>
    <t>EQUIPAMIENTO DE CISTERNA DE 1100 LITROS,  EN APASEO EL GRANDE, LOCALIDAD RANCHO VIEJO  110050041001A</t>
  </si>
  <si>
    <t>EQUIPAMIENTO DE CISTERNA DE 1100 LITROS,  EN APASEO EL GRANDE, LOCALIDAD SAN CRISTOBAL 1100500420058</t>
  </si>
  <si>
    <t>EQUIPAMIENTO DE CISTERNA DE 1100 LITROS,  EN APASEO EL GRANDE, LOCALIDAD SAN IGNACIO  1100500430062</t>
  </si>
  <si>
    <t>EQUIPAMIENTO DE CISTERNA DE 1100 LITROS,  EN APASEO EL GRANDE, LOCALIDAD SAN JOSE AGUA AZUL 1100500450147, 1100500450185, 110050045019A, 1100500450486</t>
  </si>
  <si>
    <t>EQUIPAMIENTO DE CISTERNA DE 1100 LITROS,  EN APASEO EL GRANDE, LOCALIDAD SAN JOSE VIBORILLAS 1100500460058</t>
  </si>
  <si>
    <t>EQUIPAMIENTO DE CISTERNA DE 1100 LITROS,  EN APASEO EL GRANDE, LOCALIDAD SAN PEDRO TENANGO 1100500470700'
1100500470715</t>
  </si>
  <si>
    <t>EQUIPAMIENTO DE CISTERNA DE 1100 LITROS,  EN APASEO EL GRANDE, LOCALIDAD SAN PEDRO TENANGO EL NUEVO (TENANGO EL NUEVO) 110050051058A</t>
  </si>
  <si>
    <t>EQUIPAMIENTO DE CISTERNA DE 1100 LITROS,  EN APASEO EL GRANDE, LOCALIDAD SAN RAMON  1100500480024</t>
  </si>
  <si>
    <t>EQUIPAMIENTO DE CISTERNA DE 1100 LITROS,  EN APASEO EL GRANDE, LOCALIDAD TIERRA BLANCA 110050052001A</t>
  </si>
  <si>
    <t>'EQUIPAMIENTO DE VIVIENDA CON ESTUFA ECOLOGICA EN  APASEO EL GRANDE,  COL. CASAS BLANCAS  1100500010202 1100500010255 110050001065A 1100500010293</t>
  </si>
  <si>
    <t>'EQUIPAMIENTO DE VIVIENDA CON ESTUFA ECOLOGICA EN  APASEO EL GRANDE,  COL. LA VILLITA 1100500010166</t>
  </si>
  <si>
    <t>'EQUIPAMIENTO DE VIVIENDA CON ESTUFA ECOLOGICA EN  APASEO EL GRANDE,  COL. MOLINO DE ARRIBA 1100500010166 1100500010414 110050001033A 1100500010753</t>
  </si>
  <si>
    <t>'EQUIPAMIENTO DE VIVIENDA CON ESTUFA ECOLOGICA EN  APASEO EL GRANDE,  COL. VILLAS DEL SUR 1100500010128</t>
  </si>
  <si>
    <t>'EQUIPAMIENTO DE VIVIENDA CON ESTUFA ECOLOGICA EN  APASEO EL GRANDE,  LOCALIDAD LAS ADJUNTAS 110050002</t>
  </si>
  <si>
    <t>'EQUIPAMIENTO DE VIVIENDA CON ESTUFA ECOLOGICA EN  APASEO EL GRANDE,  LOCALIDAD MINITAS 110050024</t>
  </si>
  <si>
    <t>'EQUIPAMIENTO DE VIVIENDA CON ESTUFA ECOLOGICA EN  APASEO EL GRANDE,  LOCALIDAD  OBRAJE DE IXTLA 110050032</t>
  </si>
  <si>
    <t>'EQUIPAMIENTO DE VIVIENDA CON ESTUFA ECOLOGICA EN  APASEO EL GRANDE,  LOCALIDAD  SAN JOSE AGUA AZUL 1100500450147 1100500450185 110050045019, 1100500450486</t>
  </si>
  <si>
    <t>'EQUIPAMIENTO DE VIVIENDA CON ESTUFA ECOLOGICA EN  APASEO EL GRANDE,  LOCALIDAD  SAN PEDRO TENANGO 1100500470700 1100500470715</t>
  </si>
  <si>
    <t>ADQUISICIÓN DE CALENTADORES SOLARES DE 10 TUBOS Y TANQUE DE 130 LITROS,  EN APASEO EL GRANDE, LOCALIDAD AMEXHE 1100500030556</t>
  </si>
  <si>
    <t>ADQUISICIÓN DE CALENTADORES SOLARES DE 10 TUBOS Y TANQUE DE 130 LITROS,  EN APASEO EL GRANDE, COL. ACEQUIA GRANDE 1100500010151</t>
  </si>
  <si>
    <t>ADQUISICIÓN DE CALENTADORES SOLARES DE 10 TUBOS Y TANQUE DE 130 LITROS,  EN APASEO EL GRANDE, COL. ANTONIO PLAZA 1ERA SEC. 1100500010109</t>
  </si>
  <si>
    <t>ADQUISICIÓN DE CALENTADORES SOLARES DE 10 TUBOS Y TANQUE DE 130 LITROS,  EN APASEO EL GRANDE, COL. ANTONIO PLAZA 2DA SEC. 1100500010109</t>
  </si>
  <si>
    <t>ADQUISICIÓN DE CALENTADORES SOLARES DE 10 TUBOS Y TANQUE DE 130 LITROS,  EN APASEO EL GRANDE, COL. BUENOS AIRES 1100500010166</t>
  </si>
  <si>
    <t>ADQUISICIÓN DE CALENTADORES SOLARES DE 10 TUBOS Y TANQUE DE 130 LITROS,  EN APASEO EL GRANDE, COL. CASAS BLANCAS  1100500010202</t>
  </si>
  <si>
    <t>ADQUISICIÓN DE CALENTADORES SOLARES DE 10 TUBOS Y TANQUE DE 130 LITROS,  EN APASEO EL GRANDE, COL. EL CERRITO  1100500010151
'1100500010310
1100500010452</t>
  </si>
  <si>
    <t>ADQUISICIÓN DE CALENTADORES SOLARES DE 10 TUBOS Y TANQUE DE 130 LITROS,  EN APASEO EL GRANDE, COL. EL GUADALUPANO 1100500010490 '1100500010433 '1100500010113 '1100500010607</t>
  </si>
  <si>
    <t>ADQUISICIÓN DE CALENTADORES SOLARES DE 10 TUBOS Y TANQUE DE 130 LITROS,  EN APASEO EL GRANDE, COL. EL PEDREGAL  1100500010113</t>
  </si>
  <si>
    <t>ADQUISICIÓN DE CALENTADORES SOLARES DE 10 TUBOS Y TANQUE DE 130 LITROS,  EN APASEO EL GRANDE, COL. LAS HIGUERAS 1100500010109</t>
  </si>
  <si>
    <t>ADQUISICIÓN DE CALENTADORES SOLARES DE 10 TUBOS Y TANQUE DE 130 LITROS,  EN APASEO EL GRANDE, COL. EL TEPEYAC 1100500010397</t>
  </si>
  <si>
    <t>ADQUISICIÓN DE CALENTADORES SOLARES DE 10 TUBOS Y TANQUE DE 130 LITROS,  EN APASEO EL GRANDE, COL. FLORES MAGON 1100500010166</t>
  </si>
  <si>
    <t>ADQUISICIÓN DE CALENTADORES SOLARES DE 10 TUBOS Y TANQUE DE 130 LITROS,  EN APASEO EL GRANDE, COL. FRACC. SAN JOSE 1100500010166</t>
  </si>
  <si>
    <t>ADQUISICIÓN DE CALENTADORES SOLARES DE 10 TUBOS Y TANQUE DE 130 LITROS,  EN APASEO EL GRANDE, COL. HUERTA GRANDE 1100500010109</t>
  </si>
  <si>
    <t>ADQUISICIÓN DE CALENTADORES SOLARES DE 10 TUBOS Y TANQUE DE 130 LITROS,  EN APASEO EL GRANDE, COL. JARDINES 1100500010166</t>
  </si>
  <si>
    <t>ADQUISICIÓN DE CALENTADORES SOLARES DE 10 TUBOS Y TANQUE DE 130 LITROS,  EN APASEO EL GRANDE, COL. LA CALZADA 1100500010166</t>
  </si>
  <si>
    <t>ADQUISICIÓN DE CALENTADORES SOLARES DE 10 TUBOS Y TANQUE DE 130 LITROS,  EN APASEO EL GRANDE, COL. LA CASTELLANA  1100500010113</t>
  </si>
  <si>
    <t>ADQUISICIÓN DE CALENTADORES SOLARES DE 10 TUBOS Y TANQUE DE 130 LITROS,  EN APASEO EL GRANDE, COL. LA ESPERANZA 110050001040A</t>
  </si>
  <si>
    <t>ADQUISICIÓN DE CALENTADORES SOLARES DE 10 TUBOS Y TANQUE DE 130 LITROS,  EN APASEO EL GRANDE, COL. LA FLORESTA 1100500010166</t>
  </si>
  <si>
    <t>ADQUISICIÓN DE CALENTADORES SOLARES DE 10 TUBOS Y TANQUE DE 130 LITROS,  EN APASEO EL GRANDE, COL. LA HUERTA  1100500010128</t>
  </si>
  <si>
    <t>ADQUISICIÓN DE CALENTADORES SOLARES DE 10 TUBOS Y TANQUE DE 130 LITROS,  EN APASEO EL GRANDE, COL. DEL CHARRO 1100500010043</t>
  </si>
  <si>
    <t>ADQUISICIÓN DE CALENTADORES SOLARES DE 10 TUBOS Y TANQUE DE 130 LITROS,  EN APASEO EL GRANDE, COL. LA OBRERA 1100500010109</t>
  </si>
  <si>
    <t>ADQUISICIÓN DE CALENTADORES SOLARES DE 10 TUBOS Y TANQUE DE 130 LITROS,  EN APASEO EL GRANDE, COL. LA FUNDACIÓN 1100500010113</t>
  </si>
  <si>
    <t>ADQUISICIÓN DE CALENTADORES SOLARES DE 10 TUBOS Y TANQUE DE 130 LITROS,  EN APASEO EL GRANDE, COL. LA PASTORCITA 1100500010109</t>
  </si>
  <si>
    <t>ADQUISICIÓN DE CALENTADORES SOLARES DE 10 TUBOS Y TANQUE DE 130 LITROS,  EN APASEO EL GRANDE, COL. LA VILLITA 1100500010166</t>
  </si>
  <si>
    <t>ADQUISICIÓN DE CALENTADORES SOLARES DE 10 TUBOS Y TANQUE DE 130 LITROS,  EN APASEO EL GRANDE, COL. LAS CAMPANAS 1100500010128</t>
  </si>
  <si>
    <t>ADQUISICIÓN DE CALENTADORES SOLARES DE 10 TUBOS Y TANQUE DE 130 LITROS,  EN APASEO EL GRANDE, COL. LAS PEÑITAS 1100500010397</t>
  </si>
  <si>
    <t>ADQUISICIÓN DE CALENTADORES SOLARES DE 10 TUBOS Y TANQUE DE 130 LITROS,  EN APASEO EL GRANDE, COL. LAS VIOLETAS 1100500010043</t>
  </si>
  <si>
    <t>ADQUISICIÓN DE CALENTADORES SOLARES DE 10 TUBOS Y TANQUE DE 130 LITROS,  EN APASEO EL GRANDE, COL. LINDA VISTA 1100500010166</t>
  </si>
  <si>
    <t>ADQUISICIÓN DE CALENTADORES SOLARES DE 10 TUBOS Y TANQUE DE 130 LITROS,  EN APASEO EL GRANDE, COL. LOMA BONITA 1100500010166</t>
  </si>
  <si>
    <t>ADQUISICIÓN DE CALENTADORES SOLARES DE 10 TUBOS Y TANQUE DE 130 LITROS,  EN APASEO EL GRANDE, COL. LOS FRESNOS 1100500010043</t>
  </si>
  <si>
    <t>ADQUISICIÓN DE CALENTADORES SOLARES DE 10 TUBOS Y TANQUE DE 130 LITROS,  EN APASEO EL GRANDE, COL. LOS HERNANDEZ 1100500010043</t>
  </si>
  <si>
    <t>ADQUISICIÓN DE CALENTADORES SOLARES DE 10 TUBOS Y TANQUE DE 130 LITROS,  EN APASEO EL GRANDE, COL. MARGARITA MAZA DE JUAREZ 1100500010289</t>
  </si>
  <si>
    <t>ADQUISICIÓN DE CALENTADORES SOLARES DE 10 TUBOS Y TANQUE DE 130 LITROS,  EN APASEO EL GRANDE, COL. MOLINO DE ARRIBA 1100500010166</t>
  </si>
  <si>
    <t>ADQUISICIÓN DE CALENTADORES SOLARES DE 10 TUBOS Y TANQUE DE 130 LITROS,  EN APASEO EL GRANDE, COL. PUENTE COLORADO 1100500010109</t>
  </si>
  <si>
    <t>ADQUISICIÓN DE CALENTADORES SOLARES DE 10 TUBOS Y TANQUE DE 130 LITROS,  EN APASEO EL GRANDE, COL. SAN JOSE 1100500010109</t>
  </si>
  <si>
    <t>ADQUISICIÓN DE CALENTADORES SOLARES DE 10 TUBOS Y TANQUE DE 130 LITROS,  EN APASEO EL GRANDE, COL. SAN PABLO 110050001040A</t>
  </si>
  <si>
    <t>ADQUISICIÓN DE CALENTADORES SOLARES DE 10 TUBOS Y TANQUE DE 130 LITROS,  EN APASEO EL GRANDE, COL. SAN TELMO  1100500010908, 1100500011164</t>
  </si>
  <si>
    <t>ADQUISICIÓN DE CALENTADORES SOLARES DE 10 TUBOS Y TANQUE DE 130 LITROS,  EN APASEO EL GRANDE, COL. VENUSTIANO CARRANZA  1100500010113</t>
  </si>
  <si>
    <t>ADQUISICIÓN DE CALENTADORES SOLARES DE 10 TUBOS Y TANQUE DE 130 LITROS,  EN APASEO EL GRANDE, COL. VILLAS DEL CERRITO 1100500010109</t>
  </si>
  <si>
    <t>ADQUISICIÓN DE CALENTADORES SOLARES DE 10 TUBOS Y TANQUE DE 130 LITROS,  EN APASEO EL GRANDE, COL. VILLAS DEL SUR 1100500010128</t>
  </si>
  <si>
    <t>ADQUISICIÓN DE CALENTADORES SOLARES DE 10 TUBOS Y TANQUE DE 130 LITROS,  EN APASEO EL GRANDE, COL. VISTA HERMOSA  1100500010397</t>
  </si>
  <si>
    <t>ADQUISICIÓN DE CALENTADORES SOLARES DE 10 TUBOS Y TANQUE DE 130 LITROS,  EN APASEO EL GRANDE, COL. ZONA CENTRO 1100500010043 '1100500010109 '1100500010113 '1100500010166</t>
  </si>
  <si>
    <t>ADQUISICIÓN DE CALENTADORES SOLARES DE 10 TUBOS Y TANQUE DE 130 LITROS,  EN APASEO EL GRANDE, LOCALIDAD CALERAS DE AMEXHE 1100500050062</t>
  </si>
  <si>
    <t>ADQUISICIÓN DE CALENTADORES SOLARES DE 10 TUBOS Y TANQUE DE 130 LITROS,  EN APASEO EL GRANDE, LOCALIDAD CALERAS DE OBRAJUELO (MARISCALA) 1100500060062</t>
  </si>
  <si>
    <t>ADQUISICIÓN DE CALENTADORES SOLARES DE 10 TUBOS Y TANQUE DE 130 LITROS,  EN APASEO EL GRANDE, LOCALIDAD CARDENAS  1100500940062</t>
  </si>
  <si>
    <t>ADQUISICIÓN DE CALENTADORES SOLARES DE 10 TUBOS Y TANQUE DE 130 LITROS,  EN APASEO EL GRANDE, LOCALIDAD COACHITI 1100500110062</t>
  </si>
  <si>
    <t>ADQUISICIÓN DE CALENTADORES SOLARES DE 10 TUBOS Y TANQUE DE 130 LITROS,  EN APASEO EL GRANDE, LOCALIDAD COL. RANCHO NUEVO 1100501070077</t>
  </si>
  <si>
    <t>ADQUISICIÓN DE CALENTADORES SOLARES DE 10 TUBOS Y TANQUE DE 130 LITROS,  EN APASEO EL GRANDE, LOCALIDAD DULCES NOMBRES 1100500130058</t>
  </si>
  <si>
    <t>ADQUISICIÓN DE CALENTADORES SOLARES DE 10 TUBOS Y TANQUE DE 130 LITROS,  EN APASEO EL GRANDE, LOCALIDAD EL CASTILLO 110050008072A</t>
  </si>
  <si>
    <t>ADQUISICIÓN DE CALENTADORES SOLARES DE 10 TUBOS Y TANQUE DE 130 LITROS,  EN APASEO EL GRANDE, LOCALIDAD EL NACIMIENTO 1100500280058</t>
  </si>
  <si>
    <t>ADQUISICIÓN DE CALENTADORES SOLARES DE 10 TUBOS Y TANQUE DE 130 LITROS,  EN APASEO EL GRANDE, LOCALIDAD EL PEÑON (SAN ISIDRO DEL PEÑON) 110050037001A</t>
  </si>
  <si>
    <t>ADQUISICIÓN DE CALENTADORES SOLARES DE 10 TUBOS Y TANQUE DE 130 LITROS,  EN APASEO EL GRANDE, LOCALIDAD EL SIFON 1100500500077</t>
  </si>
  <si>
    <t>ADQUISICIÓN DE CALENTADORES SOLARES DE 10 TUBOS Y TANQUE DE 130 LITROS,  EN APASEO EL GRANDE, LOCALIDAD EL TESORO 1100500670058</t>
  </si>
  <si>
    <t>ADQUISICIÓN DE CALENTADORES SOLARES DE 10 TUBOS Y TANQUE DE 130 LITROS,  EN APASEO EL GRANDE, LOCALIDAD EL TUNAL (LOS OLIVOS) 1100500530058</t>
  </si>
  <si>
    <t>ADQUISICIÓN DE CALENTADORES SOLARES DE 10 TUBOS Y TANQUE DE 130 LITROS,  EN APASEO EL GRANDE, LOCALIDAD EL VICARIO 1100500540024</t>
  </si>
  <si>
    <t>ADQUISICIÓN DE CALENTADORES SOLARES DE 10 TUBOS Y TANQUE DE 130 LITROS,  EN APASEO EL GRANDE, LOCALIDAD ESTANCIA DEL LLANO (SAN JOSE DEL LLANO) 1100500150077</t>
  </si>
  <si>
    <t>ADQUISICIÓN DE CALENTADORES SOLARES DE 10 TUBOS Y TANQUE DE 130 LITROS,  EN APASEO EL GRANDE, LOCALIDAD FUENTES DE BALVANERA 1100502980096
1100502980734'
1100502980749</t>
  </si>
  <si>
    <t>ADQUISICIÓN DE CALENTADORES SOLARES DE 10 TUBOS Y TANQUE DE 130 LITROS,  EN APASEO EL GRANDE, LOCALIDAD GUADALUPE DEL MONTE (EL RANCHITO) 1100500180024</t>
  </si>
  <si>
    <t>ADQUISICIÓN DE CALENTADORES SOLARES DE 10 TUBOS Y TANQUE DE 130 LITROS,  EN APASEO EL GRANDE, LOCALIDAD IXTLA (SAN MIGUEL DE IXTLA) 110050019001A</t>
  </si>
  <si>
    <t>ADQUISICIÓN DE CALENTADORES SOLARES DE 10 TUBOS Y TANQUE DE 130 LITROS,  EN APASEO EL GRANDE, LOCALIDAD IXTLA EL BAJO 110050020001A</t>
  </si>
  <si>
    <t>ADQUISICIÓN DE CALENTADORES SOLARES DE 10 TUBOS Y TANQUE DE 130 LITROS,  EN APASEO EL GRANDE, LOCALIDAD JOCOQUI 1100500210560</t>
  </si>
  <si>
    <t>ADQUISICIÓN DE CALENTADORES SOLARES DE 10 TUBOS Y TANQUE DE 130 LITROS,  EN APASEO EL GRANDE, LOCALIDAD VILLAS DE LA ESTANCIA 1100503061179, 1100503061183, 1100503061198, 110050306122A</t>
  </si>
  <si>
    <t>ADQUISICIÓN DE CALENTADORES SOLARES DE 10 TUBOS Y TANQUE DE 130 LITROS,  EN APASEO EL GRANDE, LOCALIDAD LA LABOR 1100500220077</t>
  </si>
  <si>
    <t>ADQUISICIÓN DE CALENTADORES SOLARES DE 10 TUBOS Y TANQUE DE 130 LITROS,  EN APASEO EL GRANDE, LOCALIDAD LA LAJA 1100502690077</t>
  </si>
  <si>
    <t>ADQUISICIÓN DE CALENTADORES SOLARES DE 10 TUBOS Y TANQUE DE 130 LITROS,  EN APASEO EL GRANDE, LOCALIDAD LA NORITA 1100500300062</t>
  </si>
  <si>
    <t>ADQUISICIÓN DE CALENTADORES SOLARES DE 10 TUBOS Y TANQUE DE 130 LITROS,  EN APASEO EL GRANDE, LOCALIDAD LA PALMA  1100500360077</t>
  </si>
  <si>
    <t>ADQUISICIÓN DE CALENTADORES SOLARES DE 10 TUBOS Y TANQUE DE 130 LITROS,  EN APASEO EL GRANDE, LOCALIDAD LA PURISIMA 1100500390077</t>
  </si>
  <si>
    <t>ADQUISICIÓN DE CALENTADORES SOLARES DE 10 TUBOS Y TANQUE DE 130 LITROS,  EN APASEO EL GRANDE, LOCALIDAD LAS ADJUNTAS 1100500020062</t>
  </si>
  <si>
    <t>ADQUISICIÓN DE CALENTADORES SOLARES DE 10 TUBOS Y TANQUE DE 130 LITROS,  EN APASEO EL GRANDE, LOCALIDAD LOS ESCOBEDOS  110050014001A</t>
  </si>
  <si>
    <t>ADQUISICIÓN DE CALENTADORES SOLARES DE 10 TUBOS Y TANQUE DE 130 LITROS,  EN APASEO EL GRANDE, LOCALIDAD LOS JULIANES (LOS ÁNGELES) 1100500590024</t>
  </si>
  <si>
    <t>ADQUISICIÓN DE CALENTADORES SOLARES DE 10 TUBOS Y TANQUE DE 130 LITROS,  EN APASEO EL GRANDE, LOCALIDAD LOS RANGEL 1100502510077</t>
  </si>
  <si>
    <t>ADQUISICIÓN DE CALENTADORES SOLARES DE 10 TUBOS Y TANQUE DE 130 LITROS,  EN APASEO EL GRANDE, LOCALIDAD OBRAJE DE IXTLA 110050032001A</t>
  </si>
  <si>
    <t>ADQUISICIÓN DE CALENTADORES SOLARES DE 10 TUBOS Y TANQUE DE 130 LITROS,  EN APASEO EL GRANDE, LOCALIDAD OBRAJUELO 1100500330575</t>
  </si>
  <si>
    <t>ADQUISICIÓN DE CALENTADORES SOLARES DE 10 TUBOS Y TANQUE DE 130 LITROS,  EN APASEO EL GRANDE, LOCALIDAD OJO DE AGUA DE IXTLA 110050034001A</t>
  </si>
  <si>
    <t>ADQUISICIÓN DE CALENTADORES SOLARES DE 10 TUBOS Y TANQUE DE 130 LITROS,  EN APASEO EL GRANDE, LOCALIDAD OJO ZARCO 110050035001A</t>
  </si>
  <si>
    <t>ADQUISICIÓN DE CALENTADORES SOLARES DE 10 TUBOS Y TANQUE DE 130 LITROS,  EN APASEO EL GRANDE, LOCALIDAD PUNTA DE OBRAJUELO 1100500380062</t>
  </si>
  <si>
    <t>ADQUISICIÓN DE CALENTADORES SOLARES DE 10 TUBOS Y TANQUE DE 130 LITROS,  EN APASEO EL GRANDE, LOCALIDAD RANCHO NUEVO 1100500400077</t>
  </si>
  <si>
    <t>ADQUISICIÓN DE CALENTADORES SOLARES DE 10 TUBOS Y TANQUE DE 130 LITROS,  EN APASEO EL GRANDE, LOCALIDAD RANCHO NUEVO LA CONCEPCION  1100500120058</t>
  </si>
  <si>
    <t>ADQUISICIÓN DE CALENTADORES SOLARES DE 10 TUBOS Y TANQUE DE 130 LITROS,  EN APASEO EL GRANDE, LOCALIDAD RANCHO VIEJO  110050041001A</t>
  </si>
  <si>
    <t>ADQUISICIÓN DE CALENTADORES SOLARES DE 10 TUBOS Y TANQUE DE 130 LITROS,  EN APASEO EL GRANDE, LOCALIDAD SAN CRISTOBAL 1100500420058</t>
  </si>
  <si>
    <t>ADQUISICIÓN DE CALENTADORES SOLARES DE 10 TUBOS Y TANQUE DE 130 LITROS,  EN APASEO EL GRANDE, LOCALIDAD SAN IGNACIO  1100500430062</t>
  </si>
  <si>
    <t>ADQUISICIÓN DE CALENTADORES SOLARES DE 10 TUBOS Y TANQUE DE 130 LITROS,  EN APASEO EL GRANDE, LOCALIDAD SAN JOSE AGUA AZUL 1100500450147, 1100500450185, 110050045019A, 1100500450486</t>
  </si>
  <si>
    <t>ADQUISICIÓN DE CALENTADORES SOLARES DE 10 TUBOS Y TANQUE DE 130 LITROS,  EN APASEO EL GRANDE, LOCALIDAD SAN JOSE VIBORILLAS 1100500460058</t>
  </si>
  <si>
    <t>ADQUISICIÓN DE CALENTADORES SOLARES DE 10 TUBOS Y TANQUE DE 130 LITROS,  EN APASEO EL GRANDE, LOCALIDAD SAN PEDRO TENANGO 1100500470700'
1100500470715</t>
  </si>
  <si>
    <t>ADQUISICIÓN DE CALENTADORES SOLARES DE 10 TUBOS Y TANQUE DE 130 LITROS,  EN APASEO EL GRANDE, LOCALIDAD SAN PEDRO TENANGO EL NUEVO (TENANGO EL NUEVO) 110050051058A</t>
  </si>
  <si>
    <t>ADQUISICIÓN DE CALENTADORES SOLARES DE 10 TUBOS Y TANQUE DE 130 LITROS,  EN APASEO EL GRANDE, LOCALIDAD SAN RAMON  1100500480024</t>
  </si>
  <si>
    <t>ADQUISICIÓN DE CALENTADORES SOLARES DE 10 TUBOS Y TANQUE DE 130 LITROS,  EN APASEO EL GRANDE, LOCALIDAD TIERRA BLANCA 110050052001A</t>
  </si>
  <si>
    <t>'CONSTRUCCION DE PISO FIRME EN APASEO EL GRANDE LOCALIDAD  AMEXHE 110050003</t>
  </si>
  <si>
    <t>'CONSTRUCCION DE PISO FIRME EN APASEO EL GRANDE COL.  CALERAS DE AMEXHE 1100500050062</t>
  </si>
  <si>
    <t>'CONSTRUCCION DE PISO FIRME EN APASEO EL GRANDE COL.  CARDENAS  1100500940062</t>
  </si>
  <si>
    <t>'CONSTRUCCION DE PISO FIRME EN APASEO EL GRANDE COL.  COACHITI 1100500110062</t>
  </si>
  <si>
    <t>'CONSTRUCCION DE PISO FIRME EN APASEO EL GRANDE COL.  DULCES NOMBRES 1100500130058</t>
  </si>
  <si>
    <t>'CONSTRUCCION DE PISO FIRME EN APASEO EL GRANDE COL.  EL NACIMIENTO 1100500280058</t>
  </si>
  <si>
    <t>'CONSTRUCCION DE PISO FIRME EN APASEO EL GRANDE LOCALIDAD  EL PEÑON (SAN ISIDRO DEL PEÑON) 110050037</t>
  </si>
  <si>
    <t>'CONSTRUCCION DE PISO FIRME EN APASEO EL GRANDE LOCALIDAD  EL SIFON 110050050</t>
  </si>
  <si>
    <t>'CONSTRUCCION DE PISO FIRME EN APASEO EL GRANDE LOCALIDAD  EL TESORO 110050067</t>
  </si>
  <si>
    <t>'CONSTRUCCION DE PISO FIRME EN APASEO EL GRANDE LOCALIDAD  EL VICARIO  110050054</t>
  </si>
  <si>
    <t>'CONSTRUCCION DE PISO FIRME EN APASEO EL GRANDE LOCALIDAD  ESTANCIA DEL LLANO (SAN JOSE DEL LLANO) 110050015</t>
  </si>
  <si>
    <t>'CONSTRUCCION DE PISO FIRME EN APASEO EL GRANDE LOCALIDAD  GUADALUPE DEL MONTE (EL RANCHITO) 110050018</t>
  </si>
  <si>
    <t>'CONSTRUCCION DE PISO FIRME EN APASEO EL GRANDE LOCALIDAD  JOCOQUI 110050021</t>
  </si>
  <si>
    <t>'CONSTRUCCION DE PISO FIRME EN APASEO EL GRANDE LOCALIDAD  LA LABOR 110050022</t>
  </si>
  <si>
    <t>'CONSTRUCCION DE PISO FIRME EN APASEO EL GRANDE LOCALIDAD  LA NORITA 110050030</t>
  </si>
  <si>
    <t>'CONSTRUCCION DE PISO FIRME EN APASEO EL GRANDE LOCALIDAD  LA PALMA  110050036</t>
  </si>
  <si>
    <t>'CONSTRUCCION DE PISO FIRME EN APASEO EL GRANDE LOCALIDAD  LA PURISIMA 110050039</t>
  </si>
  <si>
    <t>'CONSTRUCCION DE PISO FIRME EN APASEO EL GRANDE LOCALIDAD  LOS RANGEL 110050251</t>
  </si>
  <si>
    <t>'CONSTRUCCION DE PISO FIRME EN APASEO EL GRANDE LOCALIDAD  OBRAJUELO 110050033</t>
  </si>
  <si>
    <t>'CONSTRUCCION DE PISO FIRME EN APASEO EL GRANDE LOCALIDAD  OJO DE AGUA DE IXTLA 110050034</t>
  </si>
  <si>
    <t>'CONSTRUCCION DE PISO FIRME EN APASEO EL GRANDE LOCALIDAD  PUNTA DE OBRAJUELO 110050038</t>
  </si>
  <si>
    <t>'CONSTRUCCION DE PISO FIRME EN APASEO EL GRANDE LOCALIDAD  RANCHO NUEVO  110050040</t>
  </si>
  <si>
    <t>'CONSTRUCCION DE PISO FIRME EN APASEO EL GRANDE LOCALIDAD  RANCHO VIEJO  110050041</t>
  </si>
  <si>
    <t>'CONSTRUCCION DE PISO FIRME EN APASEO EL GRANDE LOCALIDAD  SAN CRISTOBAL 110050042</t>
  </si>
  <si>
    <t>'CONSTRUCCION DE PISO FIRME EN APASEO EL GRANDE LOCALIDAD  SAN JOSE AGUA AZUL 110050045</t>
  </si>
  <si>
    <t>'CONSTRUCCION DE PISO FIRME EN APASEO EL GRANDE LOCALIDAD  SAN PEDRO TENANGO 110050047</t>
  </si>
  <si>
    <t>'CONSTRUCCION DE PISO FIRME EN APASEO EL GRANDE LOCALIDAD  SAN PEDRO TENANGO EL NUEVO (TENANGO EL NUEVO) 110050051</t>
  </si>
  <si>
    <t>'CONSTRUCCION DE PISO FIRME EN APASEO EL GRANDE LOCALIDAD  SAN RAMON  110050048</t>
  </si>
  <si>
    <t>'CONSTRUCCION DE PISO FIRME EN APASEO EL GRANDE LOCALIDAD  TIERRA BLANCA 110050052</t>
  </si>
  <si>
    <t>573.36                         1.00</t>
  </si>
  <si>
    <t>ML                                 TANQUE</t>
  </si>
  <si>
    <t>POSTE</t>
  </si>
  <si>
    <t>km</t>
  </si>
  <si>
    <t>OBRA</t>
  </si>
  <si>
    <t>ABREVADERO AGRICOLA</t>
  </si>
  <si>
    <t>METRO CUADRADO</t>
  </si>
  <si>
    <t>TECHO FIRME</t>
  </si>
  <si>
    <t>CALENTADORES</t>
  </si>
  <si>
    <t xml:space="preserve"> MONTO QUE RECIBE DE FAISM 2023.  $41'377,042.00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</si>
</sst>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\(##\)"/>
    <numFmt numFmtId="165" formatCode="&quot;$&quot;#,##0.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color rgb="FF002060"/>
      <name val="Calibri"/>
      <family val="2"/>
      <scheme val="minor"/>
    </font>
    <font>
      <sz val="9"/>
      <color rgb="FF00589A"/>
      <name val="Calibri"/>
      <family val="2"/>
      <scheme val="minor"/>
    </font>
    <font>
      <b/>
      <sz val="9"/>
      <color rgb="FF3366CC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color rgb="FF00206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sz val="9"/>
      <color rgb="FF007E39"/>
      <name val="Calibri"/>
      <family val="2"/>
      <scheme val="minor"/>
    </font>
    <font>
      <sz val="9"/>
      <color rgb="FFC00000"/>
      <name val="Calibri"/>
      <family val="2"/>
      <scheme val="minor"/>
    </font>
    <font>
      <sz val="10"/>
      <color rgb="FF007E39"/>
      <name val="Calibri"/>
      <family val="2"/>
      <scheme val="minor"/>
    </font>
    <font>
      <sz val="9"/>
      <color rgb="FF008E40"/>
      <name val="Calibri"/>
      <family val="2"/>
      <scheme val="minor"/>
    </font>
    <font>
      <sz val="10"/>
      <color rgb="FF0070C0"/>
      <name val="Calibri"/>
      <family val="2"/>
      <scheme val="minor"/>
    </font>
    <font>
      <sz val="9"/>
      <color rgb="FF0070C0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sz val="10"/>
      <color rgb="FF00B0F0"/>
      <name val="Calibri"/>
      <family val="2"/>
      <scheme val="minor"/>
    </font>
    <font>
      <b/>
      <sz val="10"/>
      <color rgb="FF008E4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D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DEFEE8"/>
        <bgColor indexed="64"/>
      </patternFill>
    </fill>
    <fill>
      <patternFill patternType="solid">
        <fgColor rgb="FF95FDF3"/>
        <bgColor indexed="64"/>
      </patternFill>
    </fill>
    <fill>
      <patternFill patternType="solid">
        <fgColor rgb="FFE8FEEF"/>
        <bgColor indexed="64"/>
      </patternFill>
    </fill>
    <fill>
      <patternFill patternType="solid">
        <fgColor rgb="FFDAFEEE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44" fontId="4" fillId="0" borderId="1" xfId="2" quotePrefix="1" applyFont="1" applyFill="1" applyBorder="1" applyAlignment="1">
      <alignment horizontal="center" vertic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4" fontId="9" fillId="0" borderId="1" xfId="0" applyNumberFormat="1" applyFont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justify" vertical="center"/>
    </xf>
    <xf numFmtId="0" fontId="9" fillId="0" borderId="1" xfId="0" applyFont="1" applyBorder="1" applyAlignment="1">
      <alignment horizontal="justify" vertical="center"/>
    </xf>
    <xf numFmtId="0" fontId="9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vertical="top" wrapText="1"/>
    </xf>
    <xf numFmtId="164" fontId="13" fillId="0" borderId="1" xfId="0" quotePrefix="1" applyNumberFormat="1" applyFont="1" applyBorder="1" applyAlignment="1">
      <alignment horizontal="left" vertical="center" wrapText="1"/>
    </xf>
    <xf numFmtId="164" fontId="13" fillId="0" borderId="1" xfId="0" applyNumberFormat="1" applyFont="1" applyBorder="1" applyAlignment="1">
      <alignment horizontal="left" vertical="center" wrapText="1"/>
    </xf>
    <xf numFmtId="164" fontId="14" fillId="0" borderId="1" xfId="0" applyNumberFormat="1" applyFont="1" applyBorder="1" applyAlignment="1">
      <alignment horizontal="left" vertical="center" wrapText="1"/>
    </xf>
    <xf numFmtId="164" fontId="14" fillId="3" borderId="1" xfId="0" applyNumberFormat="1" applyFont="1" applyFill="1" applyBorder="1" applyAlignment="1">
      <alignment horizontal="left" vertical="center" wrapText="1"/>
    </xf>
    <xf numFmtId="164" fontId="15" fillId="0" borderId="1" xfId="0" quotePrefix="1" applyNumberFormat="1" applyFont="1" applyBorder="1" applyAlignment="1">
      <alignment horizontal="left" vertical="center" wrapText="1"/>
    </xf>
    <xf numFmtId="164" fontId="15" fillId="4" borderId="1" xfId="0" quotePrefix="1" applyNumberFormat="1" applyFont="1" applyFill="1" applyBorder="1" applyAlignment="1">
      <alignment horizontal="left" vertical="center" wrapText="1"/>
    </xf>
    <xf numFmtId="44" fontId="9" fillId="0" borderId="1" xfId="2" applyFont="1" applyBorder="1" applyAlignment="1">
      <alignment horizontal="center" vertical="center" wrapText="1"/>
    </xf>
    <xf numFmtId="44" fontId="9" fillId="2" borderId="1" xfId="2" applyFont="1" applyFill="1" applyBorder="1" applyAlignment="1">
      <alignment horizontal="center" vertical="center" wrapText="1"/>
    </xf>
    <xf numFmtId="44" fontId="9" fillId="2" borderId="1" xfId="0" applyNumberFormat="1" applyFont="1" applyFill="1" applyBorder="1" applyAlignment="1">
      <alignment horizontal="center" vertical="center" wrapText="1"/>
    </xf>
    <xf numFmtId="44" fontId="9" fillId="2" borderId="1" xfId="2" applyFont="1" applyFill="1" applyBorder="1" applyAlignment="1">
      <alignment vertical="center"/>
    </xf>
    <xf numFmtId="44" fontId="9" fillId="0" borderId="1" xfId="2" applyFont="1" applyFill="1" applyBorder="1" applyAlignment="1">
      <alignment vertical="center"/>
    </xf>
    <xf numFmtId="44" fontId="9" fillId="5" borderId="1" xfId="2" applyFont="1" applyFill="1" applyBorder="1" applyAlignment="1">
      <alignment vertical="center"/>
    </xf>
    <xf numFmtId="44" fontId="13" fillId="6" borderId="1" xfId="2" applyFont="1" applyFill="1" applyBorder="1" applyAlignment="1">
      <alignment horizontal="center" vertical="center"/>
    </xf>
    <xf numFmtId="44" fontId="13" fillId="0" borderId="1" xfId="2" applyFont="1" applyFill="1" applyBorder="1" applyAlignment="1">
      <alignment horizontal="center" vertical="center"/>
    </xf>
    <xf numFmtId="44" fontId="16" fillId="7" borderId="1" xfId="2" applyFont="1" applyFill="1" applyBorder="1" applyAlignment="1">
      <alignment horizontal="center" vertical="center"/>
    </xf>
    <xf numFmtId="44" fontId="13" fillId="0" borderId="2" xfId="2" applyFont="1" applyFill="1" applyBorder="1" applyAlignment="1">
      <alignment horizontal="center" vertical="center"/>
    </xf>
    <xf numFmtId="44" fontId="14" fillId="8" borderId="1" xfId="2" quotePrefix="1" applyFont="1" applyFill="1" applyBorder="1" applyAlignment="1">
      <alignment horizontal="center" vertical="center"/>
    </xf>
    <xf numFmtId="44" fontId="13" fillId="8" borderId="1" xfId="2" quotePrefix="1" applyFont="1" applyFill="1" applyBorder="1" applyAlignment="1">
      <alignment horizontal="center" vertical="center"/>
    </xf>
    <xf numFmtId="44" fontId="13" fillId="7" borderId="1" xfId="2" quotePrefix="1" applyFont="1" applyFill="1" applyBorder="1" applyAlignment="1">
      <alignment horizontal="center" vertical="center"/>
    </xf>
    <xf numFmtId="44" fontId="13" fillId="0" borderId="1" xfId="2" quotePrefix="1" applyFont="1" applyFill="1" applyBorder="1" applyAlignment="1">
      <alignment horizontal="center" vertical="center"/>
    </xf>
    <xf numFmtId="44" fontId="14" fillId="0" borderId="1" xfId="2" quotePrefix="1" applyFont="1" applyFill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165" fontId="13" fillId="0" borderId="1" xfId="0" quotePrefix="1" applyNumberFormat="1" applyFont="1" applyBorder="1" applyAlignment="1">
      <alignment horizontal="center" vertical="center"/>
    </xf>
    <xf numFmtId="44" fontId="13" fillId="8" borderId="4" xfId="2" quotePrefix="1" applyFont="1" applyFill="1" applyBorder="1" applyAlignment="1">
      <alignment horizontal="center" vertical="center"/>
    </xf>
    <xf numFmtId="44" fontId="13" fillId="3" borderId="1" xfId="2" applyFont="1" applyFill="1" applyBorder="1" applyAlignment="1">
      <alignment horizontal="center" vertical="center"/>
    </xf>
    <xf numFmtId="44" fontId="13" fillId="9" borderId="1" xfId="2" quotePrefix="1" applyFont="1" applyFill="1" applyBorder="1" applyAlignment="1">
      <alignment horizontal="center" vertical="center"/>
    </xf>
    <xf numFmtId="44" fontId="13" fillId="3" borderId="1" xfId="2" quotePrefix="1" applyFont="1" applyFill="1" applyBorder="1" applyAlignment="1">
      <alignment horizontal="center" vertical="center"/>
    </xf>
    <xf numFmtId="44" fontId="13" fillId="0" borderId="4" xfId="2" quotePrefix="1" applyFont="1" applyFill="1" applyBorder="1" applyAlignment="1">
      <alignment horizontal="center" vertical="center"/>
    </xf>
    <xf numFmtId="44" fontId="13" fillId="6" borderId="4" xfId="2" applyFont="1" applyFill="1" applyBorder="1" applyAlignment="1">
      <alignment horizontal="center" vertical="center"/>
    </xf>
    <xf numFmtId="44" fontId="13" fillId="6" borderId="2" xfId="2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3" fontId="17" fillId="0" borderId="1" xfId="1" quotePrefix="1" applyFont="1" applyFill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 wrapText="1"/>
    </xf>
    <xf numFmtId="43" fontId="18" fillId="0" borderId="1" xfId="1" quotePrefix="1" applyFont="1" applyFill="1" applyBorder="1" applyAlignment="1">
      <alignment horizontal="center" vertical="center"/>
    </xf>
    <xf numFmtId="43" fontId="19" fillId="10" borderId="1" xfId="1" quotePrefix="1" applyFont="1" applyFill="1" applyBorder="1" applyAlignment="1">
      <alignment horizontal="center" vertical="center"/>
    </xf>
    <xf numFmtId="43" fontId="20" fillId="0" borderId="1" xfId="1" quotePrefix="1" applyFont="1" applyFill="1" applyBorder="1" applyAlignment="1">
      <alignment horizontal="center" vertical="center"/>
    </xf>
    <xf numFmtId="43" fontId="17" fillId="10" borderId="1" xfId="1" quotePrefix="1" applyFont="1" applyFill="1" applyBorder="1" applyAlignment="1">
      <alignment horizontal="center" vertical="center"/>
    </xf>
    <xf numFmtId="43" fontId="21" fillId="0" borderId="1" xfId="1" quotePrefix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quotePrefix="1" applyFont="1" applyBorder="1" applyAlignment="1">
      <alignment horizontal="center" vertical="center"/>
    </xf>
    <xf numFmtId="1" fontId="13" fillId="0" borderId="1" xfId="0" quotePrefix="1" applyNumberFormat="1" applyFont="1" applyBorder="1" applyAlignment="1">
      <alignment horizontal="center" vertical="center"/>
    </xf>
    <xf numFmtId="1" fontId="11" fillId="0" borderId="1" xfId="0" quotePrefix="1" applyNumberFormat="1" applyFont="1" applyBorder="1" applyAlignment="1">
      <alignment horizontal="center" vertical="center"/>
    </xf>
    <xf numFmtId="1" fontId="13" fillId="0" borderId="3" xfId="0" quotePrefix="1" applyNumberFormat="1" applyFont="1" applyBorder="1" applyAlignment="1">
      <alignment horizontal="center" vertical="center"/>
    </xf>
    <xf numFmtId="2" fontId="22" fillId="0" borderId="1" xfId="0" quotePrefix="1" applyNumberFormat="1" applyFont="1" applyBorder="1" applyAlignment="1">
      <alignment horizontal="center" vertical="center"/>
    </xf>
    <xf numFmtId="2" fontId="23" fillId="0" borderId="1" xfId="0" quotePrefix="1" applyNumberFormat="1" applyFont="1" applyBorder="1" applyAlignment="1">
      <alignment horizontal="center" vertical="center"/>
    </xf>
    <xf numFmtId="43" fontId="23" fillId="0" borderId="1" xfId="1" quotePrefix="1" applyFont="1" applyFill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 wrapText="1"/>
    </xf>
    <xf numFmtId="43" fontId="14" fillId="0" borderId="1" xfId="1" quotePrefix="1" applyFont="1" applyFill="1" applyBorder="1" applyAlignment="1">
      <alignment horizontal="center" vertical="center"/>
    </xf>
    <xf numFmtId="43" fontId="14" fillId="3" borderId="1" xfId="1" quotePrefix="1" applyFont="1" applyFill="1" applyBorder="1" applyAlignment="1">
      <alignment horizontal="center" vertical="center"/>
    </xf>
    <xf numFmtId="43" fontId="24" fillId="0" borderId="1" xfId="1" quotePrefix="1" applyFont="1" applyFill="1" applyBorder="1" applyAlignment="1">
      <alignment horizontal="center" vertical="center"/>
    </xf>
    <xf numFmtId="164" fontId="25" fillId="0" borderId="1" xfId="0" applyNumberFormat="1" applyFont="1" applyBorder="1" applyAlignment="1">
      <alignment horizontal="center" vertical="center" wrapText="1"/>
    </xf>
    <xf numFmtId="43" fontId="26" fillId="0" borderId="1" xfId="1" quotePrefix="1" applyFont="1" applyFill="1" applyBorder="1" applyAlignment="1">
      <alignment horizontal="center" vertical="center"/>
    </xf>
    <xf numFmtId="164" fontId="27" fillId="0" borderId="1" xfId="0" applyNumberFormat="1" applyFont="1" applyBorder="1" applyAlignment="1">
      <alignment horizontal="center" vertical="center" wrapText="1"/>
    </xf>
    <xf numFmtId="43" fontId="28" fillId="0" borderId="1" xfId="1" quotePrefix="1" applyFont="1" applyFill="1" applyBorder="1" applyAlignment="1">
      <alignment horizontal="center" vertical="center"/>
    </xf>
    <xf numFmtId="43" fontId="19" fillId="11" borderId="1" xfId="1" applyFont="1" applyFill="1" applyBorder="1" applyAlignment="1">
      <alignment horizontal="center" vertical="center"/>
    </xf>
    <xf numFmtId="43" fontId="29" fillId="0" borderId="1" xfId="1" quotePrefix="1" applyFont="1" applyFill="1" applyBorder="1" applyAlignment="1">
      <alignment horizontal="center" vertical="center"/>
    </xf>
    <xf numFmtId="43" fontId="30" fillId="0" borderId="1" xfId="1" quotePrefix="1" applyFont="1" applyFill="1" applyBorder="1" applyAlignment="1">
      <alignment horizontal="center" vertical="center"/>
    </xf>
    <xf numFmtId="43" fontId="23" fillId="3" borderId="1" xfId="1" quotePrefix="1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43" fontId="9" fillId="0" borderId="1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5">
    <cellStyle name="Millares" xfId="1" builtinId="3"/>
    <cellStyle name="Moneda" xfId="2" builtinId="4"/>
    <cellStyle name="Moneda 2" xfId="4" xr:uid="{949AC2C4-07A6-4F94-9444-10AAA03A9C1D}"/>
    <cellStyle name="Normal" xfId="0" builtinId="0"/>
    <cellStyle name="Normal 2 2" xfId="3" xr:uid="{C1E1FBCD-C9C7-44CE-BF25-9E610AFE26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03EE5-5C41-43BB-9126-96C6F2BEEC41}">
  <dimension ref="A1:H445"/>
  <sheetViews>
    <sheetView tabSelected="1" workbookViewId="0">
      <selection sqref="A1:G1"/>
    </sheetView>
  </sheetViews>
  <sheetFormatPr baseColWidth="10" defaultRowHeight="15" x14ac:dyDescent="0.25"/>
  <cols>
    <col min="1" max="1" width="34.5703125" customWidth="1"/>
    <col min="2" max="2" width="15.140625" style="2" customWidth="1"/>
    <col min="5" max="5" width="11.42578125" style="1"/>
    <col min="6" max="6" width="11.42578125" style="9"/>
    <col min="7" max="7" width="14.5703125" style="9" customWidth="1"/>
  </cols>
  <sheetData>
    <row r="1" spans="1:8" ht="18.75" x14ac:dyDescent="0.3">
      <c r="A1" s="10" t="s">
        <v>0</v>
      </c>
      <c r="B1" s="10"/>
      <c r="C1" s="10"/>
      <c r="D1" s="10"/>
      <c r="E1" s="10"/>
      <c r="F1" s="10"/>
      <c r="G1" s="10"/>
    </row>
    <row r="2" spans="1:8" x14ac:dyDescent="0.25">
      <c r="A2" s="11" t="s">
        <v>16</v>
      </c>
      <c r="B2" s="11"/>
      <c r="C2" s="11"/>
      <c r="D2" s="11"/>
      <c r="E2" s="11"/>
      <c r="F2" s="11"/>
      <c r="G2" s="11"/>
    </row>
    <row r="3" spans="1:8" x14ac:dyDescent="0.25">
      <c r="A3" s="12" t="s">
        <v>389</v>
      </c>
      <c r="B3" s="12"/>
      <c r="C3" s="12"/>
      <c r="D3" s="12"/>
      <c r="E3" s="12"/>
      <c r="F3" s="12"/>
      <c r="G3" s="12"/>
    </row>
    <row r="4" spans="1:8" x14ac:dyDescent="0.25">
      <c r="A4" s="13" t="s">
        <v>1</v>
      </c>
      <c r="B4" s="14" t="s">
        <v>2</v>
      </c>
      <c r="C4" s="15" t="s">
        <v>3</v>
      </c>
      <c r="D4" s="15"/>
      <c r="E4" s="15"/>
      <c r="F4" s="13" t="s">
        <v>7</v>
      </c>
      <c r="G4" s="13" t="s">
        <v>12</v>
      </c>
    </row>
    <row r="5" spans="1:8" ht="29.25" customHeight="1" x14ac:dyDescent="0.25">
      <c r="A5" s="13"/>
      <c r="B5" s="14"/>
      <c r="C5" s="1" t="s">
        <v>4</v>
      </c>
      <c r="D5" s="1" t="s">
        <v>5</v>
      </c>
      <c r="E5" s="1" t="s">
        <v>6</v>
      </c>
      <c r="F5" s="13"/>
      <c r="G5" s="13"/>
    </row>
    <row r="6" spans="1:8" ht="72" x14ac:dyDescent="0.25">
      <c r="A6" s="16" t="s">
        <v>17</v>
      </c>
      <c r="B6" s="33">
        <v>662590.05000000005</v>
      </c>
      <c r="C6" s="7"/>
      <c r="D6" s="90" t="s">
        <v>8</v>
      </c>
      <c r="E6" s="90"/>
      <c r="F6" s="57">
        <v>663.61</v>
      </c>
      <c r="G6" s="57" t="s">
        <v>11</v>
      </c>
      <c r="H6" s="2"/>
    </row>
    <row r="7" spans="1:8" ht="60" x14ac:dyDescent="0.25">
      <c r="A7" s="17" t="s">
        <v>18</v>
      </c>
      <c r="B7" s="34">
        <v>2479361.4700000002</v>
      </c>
      <c r="C7" s="7"/>
      <c r="D7" s="90" t="s">
        <v>8</v>
      </c>
      <c r="F7" s="58" t="s">
        <v>380</v>
      </c>
      <c r="G7" s="58" t="s">
        <v>381</v>
      </c>
      <c r="H7" s="2"/>
    </row>
    <row r="8" spans="1:8" ht="60" x14ac:dyDescent="0.25">
      <c r="A8" s="17" t="s">
        <v>19</v>
      </c>
      <c r="B8" s="34">
        <v>470343.64</v>
      </c>
      <c r="C8" s="7"/>
      <c r="D8" s="90" t="s">
        <v>8</v>
      </c>
      <c r="F8" s="58">
        <v>252.12</v>
      </c>
      <c r="G8" s="58" t="s">
        <v>11</v>
      </c>
      <c r="H8" s="2"/>
    </row>
    <row r="9" spans="1:8" ht="48" x14ac:dyDescent="0.25">
      <c r="A9" s="18" t="s">
        <v>20</v>
      </c>
      <c r="B9" s="33">
        <v>225133.97</v>
      </c>
      <c r="C9" s="7"/>
      <c r="D9" s="7"/>
      <c r="E9" s="90" t="s">
        <v>8</v>
      </c>
      <c r="F9" s="57">
        <v>8</v>
      </c>
      <c r="G9" s="57" t="s">
        <v>382</v>
      </c>
      <c r="H9" s="2"/>
    </row>
    <row r="10" spans="1:8" ht="48" x14ac:dyDescent="0.25">
      <c r="A10" s="19" t="s">
        <v>21</v>
      </c>
      <c r="B10" s="33">
        <v>153018.82</v>
      </c>
      <c r="C10" s="7"/>
      <c r="D10" s="7"/>
      <c r="E10" s="90" t="s">
        <v>8</v>
      </c>
      <c r="F10" s="57">
        <v>4</v>
      </c>
      <c r="G10" s="57" t="s">
        <v>382</v>
      </c>
      <c r="H10" s="2"/>
    </row>
    <row r="11" spans="1:8" ht="48" x14ac:dyDescent="0.25">
      <c r="A11" s="17" t="s">
        <v>22</v>
      </c>
      <c r="B11" s="35">
        <v>5166207.3</v>
      </c>
      <c r="C11" s="7"/>
      <c r="D11" s="7"/>
      <c r="E11" s="90" t="s">
        <v>8</v>
      </c>
      <c r="F11" s="58">
        <v>8100</v>
      </c>
      <c r="G11" s="58" t="s">
        <v>10</v>
      </c>
      <c r="H11" s="2"/>
    </row>
    <row r="12" spans="1:8" ht="60" x14ac:dyDescent="0.25">
      <c r="A12" s="17" t="s">
        <v>23</v>
      </c>
      <c r="B12" s="35">
        <v>4621764.3099999996</v>
      </c>
      <c r="C12" s="7"/>
      <c r="D12" s="8"/>
      <c r="E12" s="90" t="s">
        <v>8</v>
      </c>
      <c r="F12" s="58">
        <v>10500</v>
      </c>
      <c r="G12" s="58" t="s">
        <v>10</v>
      </c>
      <c r="H12" s="2"/>
    </row>
    <row r="13" spans="1:8" ht="60" x14ac:dyDescent="0.25">
      <c r="A13" s="17" t="s">
        <v>24</v>
      </c>
      <c r="B13" s="35">
        <v>6608643.4100000001</v>
      </c>
      <c r="C13" s="7"/>
      <c r="D13" s="7"/>
      <c r="E13" s="90" t="s">
        <v>8</v>
      </c>
      <c r="F13" s="58">
        <v>9.5</v>
      </c>
      <c r="G13" s="58" t="s">
        <v>383</v>
      </c>
      <c r="H13" s="2"/>
    </row>
    <row r="14" spans="1:8" ht="48" x14ac:dyDescent="0.25">
      <c r="A14" s="17" t="s">
        <v>25</v>
      </c>
      <c r="B14" s="35">
        <v>2498462.64</v>
      </c>
      <c r="C14" s="7"/>
      <c r="D14" s="7"/>
      <c r="E14" s="90" t="s">
        <v>8</v>
      </c>
      <c r="F14" s="58">
        <v>1500</v>
      </c>
      <c r="G14" s="58" t="s">
        <v>10</v>
      </c>
      <c r="H14" s="2"/>
    </row>
    <row r="15" spans="1:8" ht="48" x14ac:dyDescent="0.25">
      <c r="A15" s="20" t="s">
        <v>26</v>
      </c>
      <c r="B15" s="36">
        <v>318446.96999999997</v>
      </c>
      <c r="C15" s="7"/>
      <c r="D15" s="7"/>
      <c r="E15" s="90" t="s">
        <v>8</v>
      </c>
      <c r="F15" s="88">
        <v>4</v>
      </c>
      <c r="G15" s="59" t="s">
        <v>382</v>
      </c>
      <c r="H15" s="2"/>
    </row>
    <row r="16" spans="1:8" ht="48" x14ac:dyDescent="0.25">
      <c r="A16" s="20" t="s">
        <v>27</v>
      </c>
      <c r="B16" s="36">
        <v>144000</v>
      </c>
      <c r="C16" s="7"/>
      <c r="D16" s="4"/>
      <c r="E16" s="90" t="s">
        <v>8</v>
      </c>
      <c r="F16" s="88">
        <v>1</v>
      </c>
      <c r="G16" s="59" t="s">
        <v>382</v>
      </c>
      <c r="H16" s="2"/>
    </row>
    <row r="17" spans="1:8" ht="36" x14ac:dyDescent="0.25">
      <c r="A17" s="20" t="s">
        <v>28</v>
      </c>
      <c r="B17" s="36">
        <v>1297203.93</v>
      </c>
      <c r="C17" s="7"/>
      <c r="D17" s="7"/>
      <c r="E17" s="90" t="s">
        <v>8</v>
      </c>
      <c r="F17" s="88">
        <v>44</v>
      </c>
      <c r="G17" s="59" t="s">
        <v>13</v>
      </c>
      <c r="H17" s="2"/>
    </row>
    <row r="18" spans="1:8" ht="84" x14ac:dyDescent="0.25">
      <c r="A18" s="20" t="s">
        <v>29</v>
      </c>
      <c r="B18" s="36">
        <v>1070000</v>
      </c>
      <c r="C18" s="4"/>
      <c r="D18" s="90" t="s">
        <v>8</v>
      </c>
      <c r="E18" s="90"/>
      <c r="F18" s="88">
        <v>1</v>
      </c>
      <c r="G18" s="59" t="s">
        <v>384</v>
      </c>
      <c r="H18" s="2"/>
    </row>
    <row r="19" spans="1:8" ht="36" x14ac:dyDescent="0.25">
      <c r="A19" s="22" t="s">
        <v>30</v>
      </c>
      <c r="B19" s="36">
        <v>115625</v>
      </c>
      <c r="C19" s="4"/>
      <c r="D19" s="8"/>
      <c r="E19" s="90" t="s">
        <v>8</v>
      </c>
      <c r="F19" s="88">
        <v>6</v>
      </c>
      <c r="G19" s="58" t="s">
        <v>385</v>
      </c>
      <c r="H19" s="2"/>
    </row>
    <row r="20" spans="1:8" ht="24" x14ac:dyDescent="0.25">
      <c r="A20" s="22" t="s">
        <v>31</v>
      </c>
      <c r="B20" s="36">
        <v>8125</v>
      </c>
      <c r="C20" s="6"/>
      <c r="D20" s="8"/>
      <c r="E20" s="90" t="s">
        <v>8</v>
      </c>
      <c r="F20" s="88">
        <v>2</v>
      </c>
      <c r="G20" s="58" t="s">
        <v>385</v>
      </c>
      <c r="H20" s="2"/>
    </row>
    <row r="21" spans="1:8" ht="36" x14ac:dyDescent="0.25">
      <c r="A21" s="22" t="s">
        <v>32</v>
      </c>
      <c r="B21" s="36">
        <v>43750</v>
      </c>
      <c r="C21" s="3"/>
      <c r="D21" s="5"/>
      <c r="E21" s="90" t="s">
        <v>8</v>
      </c>
      <c r="F21" s="88">
        <v>1</v>
      </c>
      <c r="G21" s="58" t="s">
        <v>385</v>
      </c>
      <c r="H21" s="2"/>
    </row>
    <row r="22" spans="1:8" ht="30.75" customHeight="1" x14ac:dyDescent="0.25">
      <c r="A22" s="22" t="s">
        <v>33</v>
      </c>
      <c r="B22" s="36">
        <v>105000</v>
      </c>
      <c r="C22" s="4"/>
      <c r="D22" s="4"/>
      <c r="E22" s="90" t="s">
        <v>8</v>
      </c>
      <c r="F22" s="88">
        <v>7</v>
      </c>
      <c r="G22" s="58" t="s">
        <v>385</v>
      </c>
      <c r="H22" s="2"/>
    </row>
    <row r="23" spans="1:8" ht="36" x14ac:dyDescent="0.25">
      <c r="A23" s="22" t="s">
        <v>34</v>
      </c>
      <c r="B23" s="36">
        <v>56250</v>
      </c>
      <c r="C23" s="4"/>
      <c r="D23" s="5"/>
      <c r="E23" s="90" t="s">
        <v>8</v>
      </c>
      <c r="F23" s="88">
        <v>3</v>
      </c>
      <c r="G23" s="58" t="s">
        <v>385</v>
      </c>
      <c r="H23" s="2"/>
    </row>
    <row r="24" spans="1:8" ht="36" x14ac:dyDescent="0.25">
      <c r="A24" s="22" t="s">
        <v>35</v>
      </c>
      <c r="B24" s="36">
        <v>15625</v>
      </c>
      <c r="C24" s="4"/>
      <c r="D24" s="4"/>
      <c r="E24" s="90" t="s">
        <v>8</v>
      </c>
      <c r="F24" s="88">
        <v>1</v>
      </c>
      <c r="G24" s="58" t="s">
        <v>385</v>
      </c>
      <c r="H24" s="2"/>
    </row>
    <row r="25" spans="1:8" ht="24" x14ac:dyDescent="0.25">
      <c r="A25" s="22" t="s">
        <v>36</v>
      </c>
      <c r="B25" s="36">
        <v>6250</v>
      </c>
      <c r="C25" s="4"/>
      <c r="D25" s="4"/>
      <c r="E25" s="90" t="s">
        <v>8</v>
      </c>
      <c r="F25" s="88">
        <v>1</v>
      </c>
      <c r="G25" s="58" t="s">
        <v>385</v>
      </c>
      <c r="H25" s="2"/>
    </row>
    <row r="26" spans="1:8" ht="24" x14ac:dyDescent="0.25">
      <c r="A26" s="22" t="s">
        <v>37</v>
      </c>
      <c r="B26" s="36">
        <v>25000</v>
      </c>
      <c r="C26" s="4"/>
      <c r="D26" s="5"/>
      <c r="E26" s="90" t="s">
        <v>8</v>
      </c>
      <c r="F26" s="88">
        <v>2</v>
      </c>
      <c r="G26" s="58" t="s">
        <v>385</v>
      </c>
      <c r="H26" s="2"/>
    </row>
    <row r="27" spans="1:8" ht="24" x14ac:dyDescent="0.25">
      <c r="A27" s="22" t="s">
        <v>38</v>
      </c>
      <c r="B27" s="36">
        <v>46875</v>
      </c>
      <c r="C27" s="4"/>
      <c r="D27" s="5"/>
      <c r="E27" s="90" t="s">
        <v>8</v>
      </c>
      <c r="F27" s="88">
        <v>3</v>
      </c>
      <c r="G27" s="58" t="s">
        <v>385</v>
      </c>
      <c r="H27" s="2"/>
    </row>
    <row r="28" spans="1:8" ht="36" x14ac:dyDescent="0.25">
      <c r="A28" s="22" t="s">
        <v>39</v>
      </c>
      <c r="B28" s="36">
        <v>6250</v>
      </c>
      <c r="C28" s="4"/>
      <c r="D28" s="5"/>
      <c r="E28" s="90" t="s">
        <v>8</v>
      </c>
      <c r="F28" s="88">
        <v>1</v>
      </c>
      <c r="G28" s="58" t="s">
        <v>385</v>
      </c>
      <c r="H28" s="2"/>
    </row>
    <row r="29" spans="1:8" ht="36" x14ac:dyDescent="0.25">
      <c r="A29" s="22" t="s">
        <v>40</v>
      </c>
      <c r="B29" s="36">
        <v>4375</v>
      </c>
      <c r="C29" s="4"/>
      <c r="D29" s="5"/>
      <c r="E29" s="90" t="s">
        <v>8</v>
      </c>
      <c r="F29" s="88">
        <v>1</v>
      </c>
      <c r="G29" s="58" t="s">
        <v>385</v>
      </c>
      <c r="H29" s="2"/>
    </row>
    <row r="30" spans="1:8" ht="26.25" customHeight="1" x14ac:dyDescent="0.25">
      <c r="A30" s="22" t="s">
        <v>41</v>
      </c>
      <c r="B30" s="36">
        <v>18750</v>
      </c>
      <c r="C30" s="4"/>
      <c r="D30" s="5"/>
      <c r="E30" s="90" t="s">
        <v>8</v>
      </c>
      <c r="F30" s="88">
        <v>1</v>
      </c>
      <c r="G30" s="58" t="s">
        <v>385</v>
      </c>
      <c r="H30" s="2"/>
    </row>
    <row r="31" spans="1:8" ht="24" x14ac:dyDescent="0.25">
      <c r="A31" s="22" t="s">
        <v>42</v>
      </c>
      <c r="B31" s="36">
        <v>5000</v>
      </c>
      <c r="C31" s="4"/>
      <c r="D31" s="5"/>
      <c r="E31" s="90" t="s">
        <v>8</v>
      </c>
      <c r="F31" s="88">
        <v>1</v>
      </c>
      <c r="G31" s="58" t="s">
        <v>385</v>
      </c>
      <c r="H31" s="2"/>
    </row>
    <row r="32" spans="1:8" ht="24" x14ac:dyDescent="0.25">
      <c r="A32" s="22" t="s">
        <v>41</v>
      </c>
      <c r="B32" s="36">
        <v>21875</v>
      </c>
      <c r="C32" s="4"/>
      <c r="D32" s="5"/>
      <c r="E32" s="90" t="s">
        <v>8</v>
      </c>
      <c r="F32" s="88">
        <v>1</v>
      </c>
      <c r="G32" s="58" t="s">
        <v>385</v>
      </c>
      <c r="H32" s="2"/>
    </row>
    <row r="33" spans="1:8" ht="36.75" x14ac:dyDescent="0.25">
      <c r="A33" s="23" t="s">
        <v>43</v>
      </c>
      <c r="B33" s="37">
        <v>48858.879999999997</v>
      </c>
      <c r="C33" s="4"/>
      <c r="D33" s="5"/>
      <c r="E33" s="90" t="s">
        <v>8</v>
      </c>
      <c r="F33" s="89">
        <v>0.82</v>
      </c>
      <c r="G33" s="60" t="s">
        <v>9</v>
      </c>
      <c r="H33" s="2"/>
    </row>
    <row r="34" spans="1:8" ht="36.75" x14ac:dyDescent="0.25">
      <c r="A34" s="23" t="s">
        <v>44</v>
      </c>
      <c r="B34" s="37">
        <v>72692.479999999996</v>
      </c>
      <c r="C34" s="4"/>
      <c r="D34" s="4"/>
      <c r="E34" s="90" t="s">
        <v>8</v>
      </c>
      <c r="F34" s="89">
        <v>1.22</v>
      </c>
      <c r="G34" s="60" t="s">
        <v>9</v>
      </c>
      <c r="H34" s="2"/>
    </row>
    <row r="35" spans="1:8" ht="36.75" x14ac:dyDescent="0.25">
      <c r="A35" s="23" t="s">
        <v>45</v>
      </c>
      <c r="B35" s="37">
        <v>66138.240000000005</v>
      </c>
      <c r="C35" s="4"/>
      <c r="D35" s="4"/>
      <c r="E35" s="90" t="s">
        <v>8</v>
      </c>
      <c r="F35" s="89">
        <v>1.1100000000000001</v>
      </c>
      <c r="G35" s="60" t="s">
        <v>9</v>
      </c>
    </row>
    <row r="36" spans="1:8" ht="36.75" x14ac:dyDescent="0.25">
      <c r="A36" s="23" t="s">
        <v>46</v>
      </c>
      <c r="B36" s="37">
        <v>95334.399999999994</v>
      </c>
      <c r="C36" s="4"/>
      <c r="D36" s="4"/>
      <c r="E36" s="90" t="s">
        <v>8</v>
      </c>
      <c r="F36" s="89">
        <v>1.6</v>
      </c>
      <c r="G36" s="60" t="s">
        <v>9</v>
      </c>
    </row>
    <row r="37" spans="1:8" ht="36.75" x14ac:dyDescent="0.25">
      <c r="A37" s="23" t="s">
        <v>47</v>
      </c>
      <c r="B37" s="37">
        <v>51838.080000000002</v>
      </c>
      <c r="C37" s="4"/>
      <c r="D37" s="4"/>
      <c r="E37" s="90" t="s">
        <v>8</v>
      </c>
      <c r="F37" s="89">
        <v>0.87</v>
      </c>
      <c r="G37" s="60" t="s">
        <v>9</v>
      </c>
    </row>
    <row r="38" spans="1:8" ht="36.75" x14ac:dyDescent="0.25">
      <c r="A38" s="23" t="s">
        <v>48</v>
      </c>
      <c r="B38" s="37">
        <v>101292.8</v>
      </c>
      <c r="C38" s="4"/>
      <c r="D38" s="4"/>
      <c r="E38" s="90" t="s">
        <v>8</v>
      </c>
      <c r="F38" s="89">
        <v>1.7</v>
      </c>
      <c r="G38" s="60" t="s">
        <v>9</v>
      </c>
    </row>
    <row r="39" spans="1:8" ht="36.75" x14ac:dyDescent="0.25">
      <c r="A39" s="23" t="s">
        <v>49</v>
      </c>
      <c r="B39" s="37">
        <v>43496.32</v>
      </c>
      <c r="C39" s="4"/>
      <c r="D39" s="4"/>
      <c r="E39" s="90" t="s">
        <v>8</v>
      </c>
      <c r="F39" s="89">
        <v>0.73</v>
      </c>
      <c r="G39" s="60" t="s">
        <v>9</v>
      </c>
    </row>
    <row r="40" spans="1:8" ht="36.75" x14ac:dyDescent="0.25">
      <c r="A40" s="23" t="s">
        <v>50</v>
      </c>
      <c r="B40" s="37">
        <v>103378.24000000001</v>
      </c>
      <c r="C40" s="4"/>
      <c r="D40" s="4"/>
      <c r="E40" s="90" t="s">
        <v>8</v>
      </c>
      <c r="F40" s="89">
        <v>1.74</v>
      </c>
      <c r="G40" s="60" t="s">
        <v>9</v>
      </c>
    </row>
    <row r="41" spans="1:8" ht="36.75" x14ac:dyDescent="0.25">
      <c r="A41" s="23" t="s">
        <v>51</v>
      </c>
      <c r="B41" s="37">
        <v>119763.84</v>
      </c>
      <c r="C41" s="4"/>
      <c r="D41" s="4"/>
      <c r="E41" s="90" t="s">
        <v>8</v>
      </c>
      <c r="F41" s="89">
        <v>2.0099999999999998</v>
      </c>
      <c r="G41" s="60" t="s">
        <v>9</v>
      </c>
    </row>
    <row r="42" spans="1:8" ht="36.75" x14ac:dyDescent="0.25">
      <c r="A42" s="23" t="s">
        <v>52</v>
      </c>
      <c r="B42" s="37">
        <v>45879.68</v>
      </c>
      <c r="C42" s="4"/>
      <c r="D42" s="4"/>
      <c r="E42" s="90" t="s">
        <v>8</v>
      </c>
      <c r="F42" s="89">
        <v>0.77</v>
      </c>
      <c r="G42" s="60" t="s">
        <v>9</v>
      </c>
    </row>
    <row r="43" spans="1:8" ht="24.75" x14ac:dyDescent="0.25">
      <c r="A43" s="23" t="s">
        <v>53</v>
      </c>
      <c r="B43" s="37">
        <v>65542.399999999994</v>
      </c>
      <c r="C43" s="4"/>
      <c r="D43" s="4"/>
      <c r="E43" s="90" t="s">
        <v>8</v>
      </c>
      <c r="F43" s="89">
        <v>1.1000000000000001</v>
      </c>
      <c r="G43" s="60" t="s">
        <v>9</v>
      </c>
    </row>
    <row r="44" spans="1:8" ht="36.75" x14ac:dyDescent="0.25">
      <c r="A44" s="23" t="s">
        <v>54</v>
      </c>
      <c r="B44" s="37">
        <v>84013.440000000002</v>
      </c>
      <c r="C44" s="4"/>
      <c r="D44" s="4"/>
      <c r="E44" s="90" t="s">
        <v>8</v>
      </c>
      <c r="F44" s="89">
        <v>1.41</v>
      </c>
      <c r="G44" s="60" t="s">
        <v>9</v>
      </c>
    </row>
    <row r="45" spans="1:8" ht="36.75" x14ac:dyDescent="0.25">
      <c r="A45" s="23" t="s">
        <v>55</v>
      </c>
      <c r="B45" s="37">
        <v>144789.12</v>
      </c>
      <c r="C45" s="4"/>
      <c r="D45" s="4"/>
      <c r="E45" s="90" t="s">
        <v>8</v>
      </c>
      <c r="F45" s="89">
        <v>2.4300000000000002</v>
      </c>
      <c r="G45" s="60" t="s">
        <v>9</v>
      </c>
    </row>
    <row r="46" spans="1:8" ht="36.75" x14ac:dyDescent="0.25">
      <c r="A46" s="23" t="s">
        <v>56</v>
      </c>
      <c r="B46" s="37">
        <v>17875.2</v>
      </c>
      <c r="C46" s="4"/>
      <c r="D46" s="4"/>
      <c r="E46" s="90" t="s">
        <v>8</v>
      </c>
      <c r="F46" s="89">
        <v>0.28999999999999998</v>
      </c>
      <c r="G46" s="60" t="s">
        <v>9</v>
      </c>
    </row>
    <row r="47" spans="1:8" ht="36.75" x14ac:dyDescent="0.25">
      <c r="A47" s="23" t="s">
        <v>57</v>
      </c>
      <c r="B47" s="37">
        <v>83417.600000000006</v>
      </c>
      <c r="C47" s="4"/>
      <c r="D47" s="4"/>
      <c r="E47" s="90" t="s">
        <v>8</v>
      </c>
      <c r="F47" s="89">
        <v>1.4</v>
      </c>
      <c r="G47" s="60" t="s">
        <v>9</v>
      </c>
    </row>
    <row r="48" spans="1:8" ht="24.75" x14ac:dyDescent="0.25">
      <c r="A48" s="23" t="s">
        <v>58</v>
      </c>
      <c r="B48" s="37">
        <v>44688</v>
      </c>
      <c r="C48" s="4"/>
      <c r="D48" s="4"/>
      <c r="E48" s="90" t="s">
        <v>8</v>
      </c>
      <c r="F48" s="89">
        <v>0.75</v>
      </c>
      <c r="G48" s="60" t="s">
        <v>9</v>
      </c>
    </row>
    <row r="49" spans="1:7" ht="24.75" x14ac:dyDescent="0.25">
      <c r="A49" s="24" t="s">
        <v>59</v>
      </c>
      <c r="B49" s="36">
        <v>103676.16</v>
      </c>
      <c r="C49" s="4"/>
      <c r="D49" s="4"/>
      <c r="E49" s="90" t="s">
        <v>8</v>
      </c>
      <c r="F49" s="88">
        <v>1.74</v>
      </c>
      <c r="G49" s="59" t="s">
        <v>9</v>
      </c>
    </row>
    <row r="50" spans="1:7" ht="36.75" x14ac:dyDescent="0.25">
      <c r="A50" s="24" t="s">
        <v>60</v>
      </c>
      <c r="B50" s="36">
        <v>77459.199999999997</v>
      </c>
      <c r="C50" s="4"/>
      <c r="D50" s="4"/>
      <c r="E50" s="90" t="s">
        <v>8</v>
      </c>
      <c r="F50" s="88">
        <v>1.3</v>
      </c>
      <c r="G50" s="59" t="s">
        <v>9</v>
      </c>
    </row>
    <row r="51" spans="1:7" ht="36.75" x14ac:dyDescent="0.25">
      <c r="A51" s="25" t="s">
        <v>61</v>
      </c>
      <c r="B51" s="38">
        <v>1340201.5900000001</v>
      </c>
      <c r="C51" s="4"/>
      <c r="D51" s="4"/>
      <c r="E51" s="90" t="s">
        <v>8</v>
      </c>
    </row>
    <row r="52" spans="1:7" ht="36" x14ac:dyDescent="0.25">
      <c r="A52" s="26" t="s">
        <v>62</v>
      </c>
      <c r="B52" s="36">
        <v>2922779.82</v>
      </c>
      <c r="C52" s="4"/>
      <c r="D52" s="4"/>
      <c r="E52" s="90" t="s">
        <v>8</v>
      </c>
    </row>
    <row r="53" spans="1:7" ht="36" x14ac:dyDescent="0.25">
      <c r="A53" s="27" t="s">
        <v>63</v>
      </c>
      <c r="B53" s="39">
        <v>69922.759999999995</v>
      </c>
      <c r="C53" s="4"/>
      <c r="D53" s="4"/>
      <c r="E53" s="90" t="s">
        <v>8</v>
      </c>
      <c r="F53" s="61">
        <f>5+2</f>
        <v>7</v>
      </c>
      <c r="G53" s="62" t="s">
        <v>386</v>
      </c>
    </row>
    <row r="54" spans="1:7" ht="36" x14ac:dyDescent="0.25">
      <c r="A54" s="27" t="s">
        <v>64</v>
      </c>
      <c r="B54" s="39">
        <v>87036.73</v>
      </c>
      <c r="C54" s="4"/>
      <c r="D54" s="90" t="s">
        <v>8</v>
      </c>
      <c r="F54" s="63">
        <v>2</v>
      </c>
      <c r="G54" s="62" t="s">
        <v>386</v>
      </c>
    </row>
    <row r="55" spans="1:7" ht="36" x14ac:dyDescent="0.25">
      <c r="A55" s="27" t="s">
        <v>65</v>
      </c>
      <c r="B55" s="39">
        <v>46941.16</v>
      </c>
      <c r="C55" s="4"/>
      <c r="D55" s="90" t="s">
        <v>8</v>
      </c>
      <c r="F55" s="63">
        <v>2</v>
      </c>
      <c r="G55" s="62" t="s">
        <v>386</v>
      </c>
    </row>
    <row r="56" spans="1:7" ht="36" x14ac:dyDescent="0.25">
      <c r="A56" s="27" t="s">
        <v>66</v>
      </c>
      <c r="B56" s="39">
        <v>25426.46</v>
      </c>
      <c r="C56" s="4"/>
      <c r="D56" s="90" t="s">
        <v>8</v>
      </c>
      <c r="F56" s="64">
        <f>3+1</f>
        <v>4</v>
      </c>
      <c r="G56" s="62" t="s">
        <v>386</v>
      </c>
    </row>
    <row r="57" spans="1:7" ht="36" x14ac:dyDescent="0.25">
      <c r="A57" s="27" t="s">
        <v>67</v>
      </c>
      <c r="B57" s="39">
        <v>25426.46</v>
      </c>
      <c r="C57" s="4"/>
      <c r="D57" s="90" t="s">
        <v>8</v>
      </c>
      <c r="F57" s="63">
        <v>1</v>
      </c>
      <c r="G57" s="62" t="s">
        <v>386</v>
      </c>
    </row>
    <row r="58" spans="1:7" ht="36" x14ac:dyDescent="0.25">
      <c r="A58" s="27" t="s">
        <v>68</v>
      </c>
      <c r="B58" s="39">
        <v>26404.400000000001</v>
      </c>
      <c r="C58" s="4"/>
      <c r="D58" s="90" t="s">
        <v>8</v>
      </c>
      <c r="F58" s="63">
        <v>2</v>
      </c>
      <c r="G58" s="62" t="s">
        <v>386</v>
      </c>
    </row>
    <row r="59" spans="1:7" ht="36" x14ac:dyDescent="0.25">
      <c r="A59" s="27" t="s">
        <v>69</v>
      </c>
      <c r="B59" s="39">
        <v>56485.86</v>
      </c>
      <c r="C59" s="4"/>
      <c r="D59" s="4"/>
      <c r="E59" s="90" t="s">
        <v>8</v>
      </c>
      <c r="F59" s="63">
        <v>1</v>
      </c>
      <c r="G59" s="62" t="s">
        <v>386</v>
      </c>
    </row>
    <row r="60" spans="1:7" ht="36" x14ac:dyDescent="0.25">
      <c r="A60" s="27" t="s">
        <v>70</v>
      </c>
      <c r="B60" s="39">
        <v>46862.92</v>
      </c>
      <c r="C60" s="4"/>
      <c r="D60" s="4"/>
      <c r="E60" s="90" t="s">
        <v>8</v>
      </c>
      <c r="F60" s="63">
        <v>1</v>
      </c>
      <c r="G60" s="62" t="s">
        <v>386</v>
      </c>
    </row>
    <row r="61" spans="1:7" ht="36" x14ac:dyDescent="0.25">
      <c r="A61" s="27" t="s">
        <v>71</v>
      </c>
      <c r="B61" s="39">
        <v>19558.82</v>
      </c>
      <c r="C61" s="4"/>
      <c r="D61" s="4"/>
      <c r="E61" s="90" t="s">
        <v>8</v>
      </c>
      <c r="F61" s="63">
        <v>1</v>
      </c>
      <c r="G61" s="62" t="s">
        <v>386</v>
      </c>
    </row>
    <row r="62" spans="1:7" ht="36" x14ac:dyDescent="0.25">
      <c r="A62" s="27" t="s">
        <v>72</v>
      </c>
      <c r="B62" s="39">
        <v>56476.08</v>
      </c>
      <c r="C62" s="4"/>
      <c r="D62" s="4"/>
      <c r="E62" s="90" t="s">
        <v>8</v>
      </c>
      <c r="F62" s="63">
        <v>5</v>
      </c>
      <c r="G62" s="62" t="s">
        <v>386</v>
      </c>
    </row>
    <row r="63" spans="1:7" ht="36" x14ac:dyDescent="0.25">
      <c r="A63" s="27" t="s">
        <v>73</v>
      </c>
      <c r="B63" s="39">
        <v>46941.16</v>
      </c>
      <c r="C63" s="4"/>
      <c r="D63" s="4"/>
      <c r="E63" s="90" t="s">
        <v>8</v>
      </c>
      <c r="F63" s="63">
        <v>2</v>
      </c>
      <c r="G63" s="62" t="s">
        <v>386</v>
      </c>
    </row>
    <row r="64" spans="1:7" ht="36" x14ac:dyDescent="0.25">
      <c r="A64" s="27" t="s">
        <v>74</v>
      </c>
      <c r="B64" s="39">
        <v>55791.519999999997</v>
      </c>
      <c r="C64" s="4"/>
      <c r="D64" s="4"/>
      <c r="E64" s="90" t="s">
        <v>8</v>
      </c>
      <c r="F64" s="63">
        <v>2</v>
      </c>
      <c r="G64" s="62" t="s">
        <v>386</v>
      </c>
    </row>
    <row r="65" spans="1:7" ht="36" x14ac:dyDescent="0.25">
      <c r="A65" s="27" t="s">
        <v>75</v>
      </c>
      <c r="B65" s="39">
        <v>16038.23</v>
      </c>
      <c r="C65" s="4"/>
      <c r="D65" s="4"/>
      <c r="E65" s="90" t="s">
        <v>8</v>
      </c>
      <c r="F65" s="63">
        <v>2</v>
      </c>
      <c r="G65" s="62" t="s">
        <v>386</v>
      </c>
    </row>
    <row r="66" spans="1:7" ht="36" x14ac:dyDescent="0.25">
      <c r="A66" s="27" t="s">
        <v>76</v>
      </c>
      <c r="B66" s="39">
        <v>105617.60000000001</v>
      </c>
      <c r="C66" s="4"/>
      <c r="D66" s="4"/>
      <c r="E66" s="90" t="s">
        <v>8</v>
      </c>
      <c r="F66" s="63">
        <v>3</v>
      </c>
      <c r="G66" s="62" t="s">
        <v>386</v>
      </c>
    </row>
    <row r="67" spans="1:7" ht="36" x14ac:dyDescent="0.25">
      <c r="A67" s="27" t="s">
        <v>77</v>
      </c>
      <c r="B67" s="39">
        <v>78411.289999999994</v>
      </c>
      <c r="C67" s="4"/>
      <c r="D67" s="4"/>
      <c r="E67" s="90" t="s">
        <v>8</v>
      </c>
      <c r="F67" s="63">
        <v>2</v>
      </c>
      <c r="G67" s="62" t="s">
        <v>386</v>
      </c>
    </row>
    <row r="68" spans="1:7" ht="36" x14ac:dyDescent="0.25">
      <c r="A68" s="27" t="s">
        <v>78</v>
      </c>
      <c r="B68" s="39">
        <v>71585.259999999995</v>
      </c>
      <c r="C68" s="4"/>
      <c r="D68" s="4"/>
      <c r="E68" s="90" t="s">
        <v>8</v>
      </c>
      <c r="F68" s="63">
        <v>4</v>
      </c>
      <c r="G68" s="62" t="s">
        <v>386</v>
      </c>
    </row>
    <row r="69" spans="1:7" ht="36" x14ac:dyDescent="0.25">
      <c r="A69" s="27" t="s">
        <v>79</v>
      </c>
      <c r="B69" s="39">
        <v>35147.19</v>
      </c>
      <c r="C69" s="4"/>
      <c r="D69" s="4"/>
      <c r="E69" s="90" t="s">
        <v>8</v>
      </c>
      <c r="F69" s="63">
        <v>3</v>
      </c>
      <c r="G69" s="62" t="s">
        <v>386</v>
      </c>
    </row>
    <row r="70" spans="1:7" ht="36" x14ac:dyDescent="0.25">
      <c r="A70" s="27" t="s">
        <v>80</v>
      </c>
      <c r="B70" s="39">
        <v>39362.120000000003</v>
      </c>
      <c r="C70" s="4"/>
      <c r="D70" s="4"/>
      <c r="E70" s="90" t="s">
        <v>8</v>
      </c>
      <c r="F70" s="63">
        <v>2</v>
      </c>
      <c r="G70" s="62" t="s">
        <v>386</v>
      </c>
    </row>
    <row r="71" spans="1:7" ht="36" x14ac:dyDescent="0.25">
      <c r="A71" s="27" t="s">
        <v>81</v>
      </c>
      <c r="B71" s="39">
        <v>62852.25</v>
      </c>
      <c r="C71" s="4"/>
      <c r="D71" s="4"/>
      <c r="E71" s="90" t="s">
        <v>8</v>
      </c>
      <c r="F71" s="64">
        <f>3+1</f>
        <v>4</v>
      </c>
      <c r="G71" s="62" t="s">
        <v>386</v>
      </c>
    </row>
    <row r="72" spans="1:7" ht="36" x14ac:dyDescent="0.25">
      <c r="A72" s="27" t="s">
        <v>82</v>
      </c>
      <c r="B72" s="39">
        <v>98654.66</v>
      </c>
      <c r="C72" s="4"/>
      <c r="D72" s="4"/>
      <c r="E72" s="90" t="s">
        <v>8</v>
      </c>
      <c r="F72" s="63">
        <v>1</v>
      </c>
      <c r="G72" s="62" t="s">
        <v>386</v>
      </c>
    </row>
    <row r="73" spans="1:7" ht="36" x14ac:dyDescent="0.25">
      <c r="A73" s="27" t="s">
        <v>83</v>
      </c>
      <c r="B73" s="39">
        <v>60153.14</v>
      </c>
      <c r="C73" s="4"/>
      <c r="D73" s="4"/>
      <c r="E73" s="90" t="s">
        <v>8</v>
      </c>
      <c r="F73" s="63">
        <v>4</v>
      </c>
      <c r="G73" s="62" t="s">
        <v>386</v>
      </c>
    </row>
    <row r="74" spans="1:7" ht="36" x14ac:dyDescent="0.25">
      <c r="A74" s="27" t="s">
        <v>84</v>
      </c>
      <c r="B74" s="39">
        <v>88063.57</v>
      </c>
      <c r="C74" s="4"/>
      <c r="D74" s="4"/>
      <c r="E74" s="90" t="s">
        <v>8</v>
      </c>
      <c r="F74" s="63">
        <v>4</v>
      </c>
      <c r="G74" s="62" t="s">
        <v>386</v>
      </c>
    </row>
    <row r="75" spans="1:7" ht="36" x14ac:dyDescent="0.25">
      <c r="A75" s="27" t="s">
        <v>87</v>
      </c>
      <c r="B75" s="41">
        <v>122164.36086848739</v>
      </c>
      <c r="C75" s="4"/>
      <c r="D75" s="4"/>
      <c r="E75" s="90" t="s">
        <v>8</v>
      </c>
      <c r="F75" s="64">
        <f>4+1</f>
        <v>5</v>
      </c>
      <c r="G75" s="62" t="s">
        <v>386</v>
      </c>
    </row>
    <row r="76" spans="1:7" ht="36" x14ac:dyDescent="0.25">
      <c r="A76" s="28" t="s">
        <v>94</v>
      </c>
      <c r="B76" s="43">
        <v>39529</v>
      </c>
      <c r="C76" s="4"/>
      <c r="D76" s="4"/>
      <c r="E76" s="90" t="s">
        <v>8</v>
      </c>
      <c r="F76" s="67">
        <f>5+5</f>
        <v>10</v>
      </c>
      <c r="G76" s="68" t="s">
        <v>14</v>
      </c>
    </row>
    <row r="77" spans="1:7" ht="36" x14ac:dyDescent="0.25">
      <c r="A77" s="28" t="s">
        <v>95</v>
      </c>
      <c r="B77" s="43">
        <v>11294</v>
      </c>
      <c r="C77" s="4"/>
      <c r="D77" s="4"/>
      <c r="E77" s="90" t="s">
        <v>8</v>
      </c>
      <c r="F77" s="63">
        <v>4</v>
      </c>
      <c r="G77" s="68" t="s">
        <v>14</v>
      </c>
    </row>
    <row r="78" spans="1:7" ht="33.75" customHeight="1" x14ac:dyDescent="0.25">
      <c r="A78" s="28" t="str">
        <f>+"EQUIPAMIENTO DE CISTERNA DE 1100 LITROS,  EN APASEO EL GRANDE, COL. "&amp;D78</f>
        <v>EQUIPAMIENTO DE CISTERNA DE 1100 LITROS,  EN APASEO EL GRANDE, COL. X</v>
      </c>
      <c r="B78" s="43">
        <v>11294</v>
      </c>
      <c r="C78" s="4"/>
      <c r="D78" s="90" t="s">
        <v>8</v>
      </c>
      <c r="E78" s="90"/>
      <c r="F78" s="63">
        <v>4</v>
      </c>
      <c r="G78" s="68" t="s">
        <v>14</v>
      </c>
    </row>
    <row r="79" spans="1:7" ht="42.75" customHeight="1" x14ac:dyDescent="0.25">
      <c r="A79" s="28" t="str">
        <f>+"EQUIPAMIENTO DE CISTERNA DE 1100 LITROS,  EN APASEO EL GRANDE, COL. "&amp;D79</f>
        <v>EQUIPAMIENTO DE CISTERNA DE 1100 LITROS,  EN APASEO EL GRANDE, COL. X</v>
      </c>
      <c r="B79" s="43">
        <v>22588</v>
      </c>
      <c r="C79" s="4"/>
      <c r="D79" s="90" t="s">
        <v>8</v>
      </c>
      <c r="E79" s="90"/>
      <c r="F79" s="63">
        <v>4</v>
      </c>
      <c r="G79" s="68" t="s">
        <v>14</v>
      </c>
    </row>
    <row r="80" spans="1:7" ht="30.75" customHeight="1" x14ac:dyDescent="0.25">
      <c r="A80" s="28" t="str">
        <f>+"EQUIPAMIENTO DE CISTERNA DE 1100 LITROS,  EN APASEO EL GRANDE, COL. "&amp;D80</f>
        <v>EQUIPAMIENTO DE CISTERNA DE 1100 LITROS,  EN APASEO EL GRANDE, COL. X</v>
      </c>
      <c r="B80" s="43">
        <v>5647</v>
      </c>
      <c r="C80" s="4"/>
      <c r="D80" s="90" t="s">
        <v>8</v>
      </c>
      <c r="E80" s="90"/>
      <c r="F80" s="67">
        <f>4+4</f>
        <v>8</v>
      </c>
      <c r="G80" s="68" t="s">
        <v>14</v>
      </c>
    </row>
    <row r="81" spans="1:7" ht="24" customHeight="1" x14ac:dyDescent="0.25">
      <c r="A81" s="28" t="str">
        <f>+"EQUIPAMIENTO DE CISTERNA DE 1100 LITROS,  EN APASEO EL GRANDE, COL. "&amp;D81</f>
        <v>EQUIPAMIENTO DE CISTERNA DE 1100 LITROS,  EN APASEO EL GRANDE, COL. X</v>
      </c>
      <c r="B81" s="43">
        <v>11294</v>
      </c>
      <c r="C81" s="4"/>
      <c r="D81" s="90" t="s">
        <v>8</v>
      </c>
      <c r="E81" s="90"/>
      <c r="F81" s="66">
        <f>6+1+4</f>
        <v>11</v>
      </c>
      <c r="G81" s="68" t="s">
        <v>14</v>
      </c>
    </row>
    <row r="82" spans="1:7" ht="24" customHeight="1" x14ac:dyDescent="0.25">
      <c r="A82" s="28" t="str">
        <f>+"EQUIPAMIENTO DE CISTERNA DE 1100 LITROS,  EN APASEO EL GRANDE, COL. "&amp;D82</f>
        <v>EQUIPAMIENTO DE CISTERNA DE 1100 LITROS,  EN APASEO EL GRANDE, COL. X</v>
      </c>
      <c r="B82" s="43">
        <v>5647</v>
      </c>
      <c r="C82" s="4"/>
      <c r="D82" s="90" t="s">
        <v>8</v>
      </c>
      <c r="E82" s="90"/>
      <c r="F82" s="67">
        <f>6+3</f>
        <v>9</v>
      </c>
      <c r="G82" s="68" t="s">
        <v>14</v>
      </c>
    </row>
    <row r="83" spans="1:7" ht="34.5" customHeight="1" x14ac:dyDescent="0.25">
      <c r="A83" s="28" t="str">
        <f>+"EQUIPAMIENTO DE CISTERNA DE 1100 LITROS,  EN APASEO EL GRANDE, COL. "&amp;D83</f>
        <v>EQUIPAMIENTO DE CISTERNA DE 1100 LITROS,  EN APASEO EL GRANDE, COL. X</v>
      </c>
      <c r="B83" s="43">
        <v>5647</v>
      </c>
      <c r="C83" s="4"/>
      <c r="D83" s="90" t="s">
        <v>8</v>
      </c>
      <c r="E83" s="90"/>
      <c r="F83" s="63">
        <v>1</v>
      </c>
      <c r="G83" s="68" t="s">
        <v>14</v>
      </c>
    </row>
    <row r="84" spans="1:7" ht="25.5" customHeight="1" x14ac:dyDescent="0.25">
      <c r="A84" s="28" t="str">
        <f>+"EQUIPAMIENTO DE CISTERNA DE 1100 LITROS,  EN APASEO EL GRANDE, COL. "&amp;D84</f>
        <v>EQUIPAMIENTO DE CISTERNA DE 1100 LITROS,  EN APASEO EL GRANDE, COL. X</v>
      </c>
      <c r="B84" s="43">
        <v>5647</v>
      </c>
      <c r="C84" s="4"/>
      <c r="D84" s="90" t="s">
        <v>8</v>
      </c>
      <c r="E84" s="90"/>
      <c r="F84" s="65">
        <v>5</v>
      </c>
      <c r="G84" s="68" t="s">
        <v>14</v>
      </c>
    </row>
    <row r="85" spans="1:7" ht="26.25" customHeight="1" x14ac:dyDescent="0.25">
      <c r="A85" s="28" t="str">
        <f>+"EQUIPAMIENTO DE CISTERNA DE 1100 LITROS,  EN APASEO EL GRANDE, COL. "&amp;D85</f>
        <v>EQUIPAMIENTO DE CISTERNA DE 1100 LITROS,  EN APASEO EL GRANDE, COL. X</v>
      </c>
      <c r="B85" s="43">
        <v>28235</v>
      </c>
      <c r="C85" s="4"/>
      <c r="D85" s="90" t="s">
        <v>8</v>
      </c>
      <c r="E85" s="90"/>
      <c r="F85" s="63">
        <v>2</v>
      </c>
      <c r="G85" s="68" t="s">
        <v>14</v>
      </c>
    </row>
    <row r="86" spans="1:7" ht="30.75" customHeight="1" x14ac:dyDescent="0.25">
      <c r="A86" s="28" t="str">
        <f>+"EQUIPAMIENTO DE CISTERNA DE 1100 LITROS,  EN APASEO EL GRANDE, COL. "&amp;D86</f>
        <v>EQUIPAMIENTO DE CISTERNA DE 1100 LITROS,  EN APASEO EL GRANDE, COL. X</v>
      </c>
      <c r="B86" s="43">
        <v>11294</v>
      </c>
      <c r="C86" s="4"/>
      <c r="D86" s="90" t="s">
        <v>8</v>
      </c>
      <c r="E86" s="90"/>
      <c r="F86" s="61">
        <f>4+4</f>
        <v>8</v>
      </c>
      <c r="G86" s="68" t="s">
        <v>14</v>
      </c>
    </row>
    <row r="87" spans="1:7" ht="27.75" customHeight="1" x14ac:dyDescent="0.25">
      <c r="A87" s="28" t="str">
        <f>+"EQUIPAMIENTO DE CISTERNA DE 1100 LITROS,  EN APASEO EL GRANDE, COL. "&amp;D87</f>
        <v>EQUIPAMIENTO DE CISTERNA DE 1100 LITROS,  EN APASEO EL GRANDE, COL. X</v>
      </c>
      <c r="B87" s="43">
        <v>11294</v>
      </c>
      <c r="C87" s="4"/>
      <c r="D87" s="90" t="s">
        <v>8</v>
      </c>
      <c r="E87" s="90"/>
      <c r="F87" s="61">
        <f>5+2</f>
        <v>7</v>
      </c>
      <c r="G87" s="68" t="s">
        <v>14</v>
      </c>
    </row>
    <row r="88" spans="1:7" ht="24" x14ac:dyDescent="0.25">
      <c r="A88" s="28" t="str">
        <f>+"EQUIPAMIENTO DE CISTERNA DE 1100 LITROS,  EN APASEO EL GRANDE, COL. "&amp;D88</f>
        <v>EQUIPAMIENTO DE CISTERNA DE 1100 LITROS,  EN APASEO EL GRANDE, COL. X</v>
      </c>
      <c r="B88" s="43">
        <v>11294</v>
      </c>
      <c r="C88" s="4"/>
      <c r="D88" s="90" t="s">
        <v>8</v>
      </c>
      <c r="E88" s="90"/>
      <c r="F88" s="63">
        <v>2</v>
      </c>
      <c r="G88" s="68" t="s">
        <v>14</v>
      </c>
    </row>
    <row r="89" spans="1:7" ht="24" x14ac:dyDescent="0.25">
      <c r="A89" s="28" t="str">
        <f>+"EQUIPAMIENTO DE CISTERNA DE 1100 LITROS,  EN APASEO EL GRANDE, COL. "&amp;D89</f>
        <v>EQUIPAMIENTO DE CISTERNA DE 1100 LITROS,  EN APASEO EL GRANDE, COL. X</v>
      </c>
      <c r="B89" s="43">
        <v>16941</v>
      </c>
      <c r="C89" s="4"/>
      <c r="D89" s="90" t="s">
        <v>8</v>
      </c>
      <c r="E89" s="90"/>
      <c r="F89" s="66">
        <f>6+1+4</f>
        <v>11</v>
      </c>
      <c r="G89" s="68" t="s">
        <v>14</v>
      </c>
    </row>
    <row r="90" spans="1:7" ht="24" x14ac:dyDescent="0.25">
      <c r="A90" s="28" t="str">
        <f>+"EQUIPAMIENTO DE CISTERNA DE 1100 LITROS,  EN APASEO EL GRANDE, COL. "&amp;D90</f>
        <v>EQUIPAMIENTO DE CISTERNA DE 1100 LITROS,  EN APASEO EL GRANDE, COL. X</v>
      </c>
      <c r="B90" s="43">
        <v>11294</v>
      </c>
      <c r="C90" s="4"/>
      <c r="D90" s="90" t="s">
        <v>8</v>
      </c>
      <c r="E90" s="90"/>
      <c r="F90" s="65">
        <v>3</v>
      </c>
      <c r="G90" s="68" t="s">
        <v>14</v>
      </c>
    </row>
    <row r="91" spans="1:7" ht="28.5" customHeight="1" x14ac:dyDescent="0.25">
      <c r="A91" s="28" t="str">
        <f>+"EQUIPAMIENTO DE CISTERNA DE 1100 LITROS,  EN APASEO EL GRANDE, COL. "&amp;D91</f>
        <v>EQUIPAMIENTO DE CISTERNA DE 1100 LITROS,  EN APASEO EL GRANDE, COL. X</v>
      </c>
      <c r="B91" s="43">
        <v>22588</v>
      </c>
      <c r="C91" s="4"/>
      <c r="D91" s="90" t="s">
        <v>8</v>
      </c>
      <c r="E91" s="90"/>
      <c r="F91" s="63">
        <v>3</v>
      </c>
      <c r="G91" s="68" t="s">
        <v>14</v>
      </c>
    </row>
    <row r="92" spans="1:7" ht="24" customHeight="1" x14ac:dyDescent="0.25">
      <c r="A92" s="28" t="str">
        <f>+"EQUIPAMIENTO DE CISTERNA DE 1100 LITROS,  EN APASEO EL GRANDE, COL. "&amp;D92</f>
        <v>EQUIPAMIENTO DE CISTERNA DE 1100 LITROS,  EN APASEO EL GRANDE, COL. X</v>
      </c>
      <c r="B92" s="44">
        <v>16941</v>
      </c>
      <c r="C92" s="4"/>
      <c r="D92" s="90" t="s">
        <v>8</v>
      </c>
      <c r="E92" s="90"/>
      <c r="F92" s="61">
        <f>5+4</f>
        <v>9</v>
      </c>
      <c r="G92" s="68" t="s">
        <v>14</v>
      </c>
    </row>
    <row r="93" spans="1:7" ht="28.5" customHeight="1" x14ac:dyDescent="0.25">
      <c r="A93" s="28" t="str">
        <f>+"EQUIPAMIENTO DE CISTERNA DE 1100 LITROS,  EN APASEO EL GRANDE, COL. "&amp;D93</f>
        <v>EQUIPAMIENTO DE CISTERNA DE 1100 LITROS,  EN APASEO EL GRANDE, COL. X</v>
      </c>
      <c r="B93" s="44">
        <v>11294</v>
      </c>
      <c r="C93" s="4"/>
      <c r="D93" s="90" t="s">
        <v>8</v>
      </c>
      <c r="E93" s="90"/>
      <c r="F93" s="63">
        <v>2</v>
      </c>
      <c r="G93" s="68" t="s">
        <v>14</v>
      </c>
    </row>
    <row r="94" spans="1:7" ht="25.5" customHeight="1" x14ac:dyDescent="0.25">
      <c r="A94" s="28" t="str">
        <f>+"EQUIPAMIENTO DE CISTERNA DE 1100 LITROS,  EN APASEO EL GRANDE, COL. "&amp;D94</f>
        <v>EQUIPAMIENTO DE CISTERNA DE 1100 LITROS,  EN APASEO EL GRANDE, COL. X</v>
      </c>
      <c r="B94" s="44">
        <v>22588</v>
      </c>
      <c r="C94" s="4"/>
      <c r="D94" s="90" t="s">
        <v>8</v>
      </c>
      <c r="E94" s="90"/>
      <c r="F94" s="63">
        <v>1</v>
      </c>
      <c r="G94" s="68" t="s">
        <v>14</v>
      </c>
    </row>
    <row r="95" spans="1:7" ht="26.25" customHeight="1" x14ac:dyDescent="0.25">
      <c r="A95" s="28" t="str">
        <f>+"EQUIPAMIENTO DE CISTERNA DE 1100 LITROS,  EN APASEO EL GRANDE, COL. "&amp;D95</f>
        <v>EQUIPAMIENTO DE CISTERNA DE 1100 LITROS,  EN APASEO EL GRANDE, COL. X</v>
      </c>
      <c r="B95" s="44">
        <v>5647</v>
      </c>
      <c r="C95" s="4"/>
      <c r="D95" s="90" t="s">
        <v>8</v>
      </c>
      <c r="E95" s="90"/>
      <c r="F95" s="61">
        <f>5+4</f>
        <v>9</v>
      </c>
      <c r="G95" s="68" t="s">
        <v>14</v>
      </c>
    </row>
    <row r="96" spans="1:7" ht="21" customHeight="1" x14ac:dyDescent="0.25">
      <c r="A96" s="28" t="str">
        <f>+"EQUIPAMIENTO DE CISTERNA DE 1100 LITROS,  EN APASEO EL GRANDE, COL. "&amp;D96</f>
        <v>EQUIPAMIENTO DE CISTERNA DE 1100 LITROS,  EN APASEO EL GRANDE, COL. X</v>
      </c>
      <c r="B96" s="44">
        <v>22588</v>
      </c>
      <c r="C96" s="4"/>
      <c r="D96" s="90" t="s">
        <v>8</v>
      </c>
      <c r="E96" s="90"/>
      <c r="F96" s="61">
        <f>5+1</f>
        <v>6</v>
      </c>
      <c r="G96" s="68" t="s">
        <v>14</v>
      </c>
    </row>
    <row r="97" spans="1:7" ht="23.25" customHeight="1" x14ac:dyDescent="0.25">
      <c r="A97" s="28" t="str">
        <f>+"EQUIPAMIENTO DE CISTERNA DE 1100 LITROS,  EN APASEO EL GRANDE, COL. "&amp;D97</f>
        <v>EQUIPAMIENTO DE CISTERNA DE 1100 LITROS,  EN APASEO EL GRANDE, COL. X</v>
      </c>
      <c r="B97" s="44">
        <v>22588</v>
      </c>
      <c r="C97" s="4"/>
      <c r="D97" s="90" t="s">
        <v>8</v>
      </c>
      <c r="E97" s="90"/>
      <c r="F97" s="63">
        <v>5</v>
      </c>
      <c r="G97" s="68" t="s">
        <v>14</v>
      </c>
    </row>
    <row r="98" spans="1:7" ht="26.25" customHeight="1" x14ac:dyDescent="0.25">
      <c r="A98" s="28" t="str">
        <f>+"EQUIPAMIENTO DE CISTERNA DE 1100 LITROS,  EN APASEO EL GRANDE, COL. "&amp;D98</f>
        <v>EQUIPAMIENTO DE CISTERNA DE 1100 LITROS,  EN APASEO EL GRANDE, COL. X</v>
      </c>
      <c r="B98" s="44">
        <v>22588</v>
      </c>
      <c r="C98" s="4"/>
      <c r="D98" s="90" t="s">
        <v>8</v>
      </c>
      <c r="E98" s="90"/>
      <c r="F98" s="65">
        <v>1</v>
      </c>
      <c r="G98" s="68" t="s">
        <v>14</v>
      </c>
    </row>
    <row r="99" spans="1:7" ht="25.5" customHeight="1" x14ac:dyDescent="0.25">
      <c r="A99" s="28" t="str">
        <f>+"EQUIPAMIENTO DE CISTERNA DE 1100 LITROS,  EN APASEO EL GRANDE, COL. "&amp;D99</f>
        <v>EQUIPAMIENTO DE CISTERNA DE 1100 LITROS,  EN APASEO EL GRANDE, COL. X</v>
      </c>
      <c r="B99" s="44">
        <v>11294</v>
      </c>
      <c r="C99" s="4"/>
      <c r="D99" s="90" t="s">
        <v>8</v>
      </c>
      <c r="E99" s="90"/>
      <c r="F99" s="63">
        <v>3</v>
      </c>
      <c r="G99" s="68" t="s">
        <v>14</v>
      </c>
    </row>
    <row r="100" spans="1:7" ht="33.75" customHeight="1" x14ac:dyDescent="0.25">
      <c r="A100" s="28" t="str">
        <f>+"EQUIPAMIENTO DE CISTERNA DE 1100 LITROS,  EN APASEO EL GRANDE, COL. "&amp;D100</f>
        <v>EQUIPAMIENTO DE CISTERNA DE 1100 LITROS,  EN APASEO EL GRANDE, COL. X</v>
      </c>
      <c r="B100" s="44">
        <v>11294</v>
      </c>
      <c r="C100" s="4"/>
      <c r="D100" s="90" t="s">
        <v>8</v>
      </c>
      <c r="E100" s="90"/>
      <c r="F100" s="63">
        <v>4</v>
      </c>
      <c r="G100" s="68" t="s">
        <v>14</v>
      </c>
    </row>
    <row r="101" spans="1:7" ht="24.75" customHeight="1" x14ac:dyDescent="0.25">
      <c r="A101" s="28" t="str">
        <f>+"EQUIPAMIENTO DE CISTERNA DE 1100 LITROS,  EN APASEO EL GRANDE, COL. "&amp;D101</f>
        <v>EQUIPAMIENTO DE CISTERNA DE 1100 LITROS,  EN APASEO EL GRANDE, COL. X</v>
      </c>
      <c r="B101" s="44">
        <v>11294</v>
      </c>
      <c r="C101" s="4"/>
      <c r="D101" s="90" t="s">
        <v>8</v>
      </c>
      <c r="E101" s="90"/>
      <c r="F101" s="65">
        <v>3</v>
      </c>
      <c r="G101" s="68" t="s">
        <v>14</v>
      </c>
    </row>
    <row r="102" spans="1:7" ht="22.5" customHeight="1" x14ac:dyDescent="0.25">
      <c r="A102" s="28" t="str">
        <f>+"EQUIPAMIENTO DE CISTERNA DE 1100 LITROS,  EN APASEO EL GRANDE, COL. "&amp;D102</f>
        <v>EQUIPAMIENTO DE CISTERNA DE 1100 LITROS,  EN APASEO EL GRANDE, COL. X</v>
      </c>
      <c r="B102" s="44">
        <v>11294</v>
      </c>
      <c r="C102" s="4"/>
      <c r="D102" s="90" t="s">
        <v>8</v>
      </c>
      <c r="E102" s="90"/>
      <c r="F102" s="63">
        <v>3</v>
      </c>
      <c r="G102" s="68" t="s">
        <v>14</v>
      </c>
    </row>
    <row r="103" spans="1:7" ht="25.5" customHeight="1" x14ac:dyDescent="0.25">
      <c r="A103" s="28" t="str">
        <f>+"EQUIPAMIENTO DE CISTERNA DE 1100 LITROS,  EN APASEO EL GRANDE, COL. "&amp;D103</f>
        <v>EQUIPAMIENTO DE CISTERNA DE 1100 LITROS,  EN APASEO EL GRANDE, COL. X</v>
      </c>
      <c r="B103" s="44">
        <v>16941</v>
      </c>
      <c r="C103" s="4"/>
      <c r="D103" s="90" t="s">
        <v>8</v>
      </c>
      <c r="E103" s="90"/>
      <c r="F103" s="63">
        <v>4</v>
      </c>
      <c r="G103" s="68" t="s">
        <v>14</v>
      </c>
    </row>
    <row r="104" spans="1:7" ht="27.75" customHeight="1" x14ac:dyDescent="0.25">
      <c r="A104" s="28" t="str">
        <f>+"EQUIPAMIENTO DE CISTERNA DE 1100 LITROS,  EN APASEO EL GRANDE, COL. "&amp;D104</f>
        <v>EQUIPAMIENTO DE CISTERNA DE 1100 LITROS,  EN APASEO EL GRANDE, COL. X</v>
      </c>
      <c r="B104" s="44">
        <v>28235</v>
      </c>
      <c r="C104" s="4"/>
      <c r="D104" s="90" t="s">
        <v>8</v>
      </c>
      <c r="E104" s="90"/>
      <c r="F104" s="65">
        <v>3</v>
      </c>
      <c r="G104" s="68" t="s">
        <v>14</v>
      </c>
    </row>
    <row r="105" spans="1:7" ht="22.5" customHeight="1" x14ac:dyDescent="0.25">
      <c r="A105" s="28" t="str">
        <f>+"EQUIPAMIENTO DE CISTERNA DE 1100 LITROS,  EN APASEO EL GRANDE, COL. "&amp;D105</f>
        <v>EQUIPAMIENTO DE CISTERNA DE 1100 LITROS,  EN APASEO EL GRANDE, COL. X</v>
      </c>
      <c r="B105" s="44">
        <v>11294</v>
      </c>
      <c r="C105" s="4"/>
      <c r="D105" s="90" t="s">
        <v>8</v>
      </c>
      <c r="E105" s="90"/>
      <c r="F105" s="65">
        <v>4</v>
      </c>
      <c r="G105" s="68" t="s">
        <v>14</v>
      </c>
    </row>
    <row r="106" spans="1:7" ht="30" customHeight="1" x14ac:dyDescent="0.25">
      <c r="A106" s="28" t="str">
        <f>+"EQUIPAMIENTO DE CISTERNA DE 1100 LITROS,  EN APASEO EL GRANDE, COL. "&amp;D106</f>
        <v>EQUIPAMIENTO DE CISTERNA DE 1100 LITROS,  EN APASEO EL GRANDE, COL. X</v>
      </c>
      <c r="B106" s="44">
        <v>11294</v>
      </c>
      <c r="C106" s="4"/>
      <c r="D106" s="90" t="s">
        <v>8</v>
      </c>
      <c r="E106" s="90"/>
      <c r="F106" s="63">
        <v>4</v>
      </c>
      <c r="G106" s="68" t="s">
        <v>14</v>
      </c>
    </row>
    <row r="107" spans="1:7" ht="25.5" customHeight="1" x14ac:dyDescent="0.25">
      <c r="A107" s="28" t="str">
        <f>+"EQUIPAMIENTO DE CISTERNA DE 1100 LITROS,  EN APASEO EL GRANDE, COL. "&amp;D107</f>
        <v>EQUIPAMIENTO DE CISTERNA DE 1100 LITROS,  EN APASEO EL GRANDE, COL. X</v>
      </c>
      <c r="B107" s="44">
        <v>16941</v>
      </c>
      <c r="C107" s="4"/>
      <c r="D107" s="90" t="s">
        <v>8</v>
      </c>
      <c r="E107" s="90"/>
      <c r="F107" s="63">
        <v>4</v>
      </c>
      <c r="G107" s="68" t="s">
        <v>14</v>
      </c>
    </row>
    <row r="108" spans="1:7" ht="27.75" customHeight="1" x14ac:dyDescent="0.25">
      <c r="A108" s="28" t="str">
        <f>+"EQUIPAMIENTO DE CISTERNA DE 1100 LITROS,  EN APASEO EL GRANDE, COL. "&amp;D108</f>
        <v>EQUIPAMIENTO DE CISTERNA DE 1100 LITROS,  EN APASEO EL GRANDE, COL. X</v>
      </c>
      <c r="B108" s="44">
        <v>5647</v>
      </c>
      <c r="C108" s="4"/>
      <c r="D108" s="90" t="s">
        <v>8</v>
      </c>
      <c r="E108" s="90"/>
      <c r="F108" s="65">
        <v>4</v>
      </c>
      <c r="G108" s="68" t="s">
        <v>14</v>
      </c>
    </row>
    <row r="109" spans="1:7" ht="26.25" customHeight="1" x14ac:dyDescent="0.25">
      <c r="A109" s="28" t="str">
        <f>+"EQUIPAMIENTO DE CISTERNA DE 1100 LITROS,  EN APASEO EL GRANDE, COL. "&amp;D109</f>
        <v>EQUIPAMIENTO DE CISTERNA DE 1100 LITROS,  EN APASEO EL GRANDE, COL. X</v>
      </c>
      <c r="B109" s="44">
        <v>11294</v>
      </c>
      <c r="C109" s="4"/>
      <c r="D109" s="90" t="s">
        <v>8</v>
      </c>
      <c r="E109" s="90"/>
      <c r="F109" s="63">
        <v>5</v>
      </c>
      <c r="G109" s="68" t="s">
        <v>14</v>
      </c>
    </row>
    <row r="110" spans="1:7" ht="23.25" customHeight="1" x14ac:dyDescent="0.25">
      <c r="A110" s="28" t="str">
        <f>+"EQUIPAMIENTO DE CISTERNA DE 1100 LITROS,  EN APASEO EL GRANDE, COL. "&amp;D110</f>
        <v>EQUIPAMIENTO DE CISTERNA DE 1100 LITROS,  EN APASEO EL GRANDE, COL. X</v>
      </c>
      <c r="B110" s="44">
        <v>16941</v>
      </c>
      <c r="C110" s="4"/>
      <c r="D110" s="90" t="s">
        <v>8</v>
      </c>
      <c r="E110" s="90"/>
      <c r="F110" s="65">
        <v>4</v>
      </c>
      <c r="G110" s="68" t="s">
        <v>14</v>
      </c>
    </row>
    <row r="111" spans="1:7" ht="24" x14ac:dyDescent="0.25">
      <c r="A111" s="28" t="str">
        <f>+"EQUIPAMIENTO DE CISTERNA DE 1100 LITROS,  EN APASEO EL GRANDE, COL. "&amp;D111</f>
        <v>EQUIPAMIENTO DE CISTERNA DE 1100 LITROS,  EN APASEO EL GRANDE, COL. X</v>
      </c>
      <c r="B111" s="44">
        <v>22588</v>
      </c>
      <c r="C111" s="4"/>
      <c r="D111" s="90" t="s">
        <v>8</v>
      </c>
      <c r="E111" s="90"/>
      <c r="F111" s="63">
        <v>3</v>
      </c>
      <c r="G111" s="68" t="s">
        <v>14</v>
      </c>
    </row>
    <row r="112" spans="1:7" ht="33.75" customHeight="1" x14ac:dyDescent="0.25">
      <c r="A112" s="28" t="str">
        <f>+"EQUIPAMIENTO DE CISTERNA DE 1100 LITROS,  EN APASEO EL GRANDE, COL. "&amp;D112</f>
        <v>EQUIPAMIENTO DE CISTERNA DE 1100 LITROS,  EN APASEO EL GRANDE, COL. X</v>
      </c>
      <c r="B112" s="44">
        <v>11294</v>
      </c>
      <c r="C112" s="4"/>
      <c r="D112" s="90" t="s">
        <v>8</v>
      </c>
      <c r="E112" s="90"/>
      <c r="F112" s="63">
        <v>1</v>
      </c>
      <c r="G112" s="68" t="s">
        <v>14</v>
      </c>
    </row>
    <row r="113" spans="1:7" ht="31.5" customHeight="1" x14ac:dyDescent="0.25">
      <c r="A113" s="28" t="str">
        <f>+"EQUIPAMIENTO DE CISTERNA DE 1100 LITROS,  EN APASEO EL GRANDE, COL. "&amp;D113</f>
        <v>EQUIPAMIENTO DE CISTERNA DE 1100 LITROS,  EN APASEO EL GRANDE, COL. X</v>
      </c>
      <c r="B113" s="44">
        <v>22588</v>
      </c>
      <c r="C113" s="4"/>
      <c r="D113" s="90" t="s">
        <v>8</v>
      </c>
      <c r="E113" s="90"/>
      <c r="F113" s="65">
        <v>1</v>
      </c>
      <c r="G113" s="68" t="s">
        <v>14</v>
      </c>
    </row>
    <row r="114" spans="1:7" ht="26.25" customHeight="1" x14ac:dyDescent="0.25">
      <c r="A114" s="28" t="str">
        <f>+"EQUIPAMIENTO DE CISTERNA DE 1100 LITROS,  EN APASEO EL GRANDE, COL. "&amp;D114</f>
        <v>EQUIPAMIENTO DE CISTERNA DE 1100 LITROS,  EN APASEO EL GRANDE, COL. X</v>
      </c>
      <c r="B114" s="44">
        <v>11294</v>
      </c>
      <c r="C114" s="4"/>
      <c r="D114" s="90" t="s">
        <v>8</v>
      </c>
      <c r="E114" s="90"/>
      <c r="F114" s="63">
        <v>4</v>
      </c>
      <c r="G114" s="68" t="s">
        <v>14</v>
      </c>
    </row>
    <row r="115" spans="1:7" ht="21.75" customHeight="1" x14ac:dyDescent="0.25">
      <c r="A115" s="28" t="str">
        <f>+"EQUIPAMIENTO DE CISTERNA DE 1100 LITROS,  EN APASEO EL GRANDE, COL. "&amp;D115</f>
        <v>EQUIPAMIENTO DE CISTERNA DE 1100 LITROS,  EN APASEO EL GRANDE, COL. X</v>
      </c>
      <c r="B115" s="44">
        <v>22588</v>
      </c>
      <c r="C115" s="4"/>
      <c r="D115" s="90" t="s">
        <v>8</v>
      </c>
      <c r="E115" s="90"/>
      <c r="F115" s="63">
        <v>2</v>
      </c>
      <c r="G115" s="68" t="s">
        <v>14</v>
      </c>
    </row>
    <row r="116" spans="1:7" ht="26.25" customHeight="1" x14ac:dyDescent="0.25">
      <c r="A116" s="28" t="str">
        <f>+"EQUIPAMIENTO DE CISTERNA DE 1100 LITROS,  EN APASEO EL GRANDE, COL. "&amp;D116</f>
        <v>EQUIPAMIENTO DE CISTERNA DE 1100 LITROS,  EN APASEO EL GRANDE, COL. X</v>
      </c>
      <c r="B116" s="44">
        <v>5647</v>
      </c>
      <c r="C116" s="4"/>
      <c r="D116" s="90" t="s">
        <v>8</v>
      </c>
      <c r="E116" s="90"/>
      <c r="F116" s="65">
        <v>3</v>
      </c>
      <c r="G116" s="68" t="s">
        <v>14</v>
      </c>
    </row>
    <row r="117" spans="1:7" ht="24" x14ac:dyDescent="0.25">
      <c r="A117" s="28" t="str">
        <f>+"EQUIPAMIENTO DE CISTERNA DE 1100 LITROS,  EN APASEO EL GRANDE, LOCALIDAD "&amp;C117</f>
        <v xml:space="preserve">EQUIPAMIENTO DE CISTERNA DE 1100 LITROS,  EN APASEO EL GRANDE, LOCALIDAD </v>
      </c>
      <c r="B117" s="44">
        <v>28235</v>
      </c>
      <c r="C117" s="4"/>
      <c r="D117" s="4"/>
      <c r="E117" s="90" t="s">
        <v>8</v>
      </c>
      <c r="F117" s="63">
        <v>8</v>
      </c>
      <c r="G117" s="68" t="s">
        <v>14</v>
      </c>
    </row>
    <row r="118" spans="1:7" ht="24" x14ac:dyDescent="0.25">
      <c r="A118" s="28" t="str">
        <f t="shared" ref="A118:A129" si="0">+"EQUIPAMIENTO DE CISTERNA DE 1100 LITROS,  EN APASEO EL GRANDE, LOCALIDAD "&amp;C118</f>
        <v xml:space="preserve">EQUIPAMIENTO DE CISTERNA DE 1100 LITROS,  EN APASEO EL GRANDE, LOCALIDAD </v>
      </c>
      <c r="B118" s="44">
        <v>28235</v>
      </c>
      <c r="C118" s="4"/>
      <c r="D118" s="4"/>
      <c r="E118" s="90" t="s">
        <v>8</v>
      </c>
      <c r="F118" s="63">
        <v>4</v>
      </c>
      <c r="G118" s="68" t="s">
        <v>14</v>
      </c>
    </row>
    <row r="119" spans="1:7" ht="24" x14ac:dyDescent="0.25">
      <c r="A119" s="28" t="str">
        <f t="shared" si="0"/>
        <v xml:space="preserve">EQUIPAMIENTO DE CISTERNA DE 1100 LITROS,  EN APASEO EL GRANDE, LOCALIDAD </v>
      </c>
      <c r="B119" s="44">
        <v>28235</v>
      </c>
      <c r="C119" s="4"/>
      <c r="D119" s="4"/>
      <c r="E119" s="90" t="s">
        <v>8</v>
      </c>
      <c r="F119" s="65">
        <v>7</v>
      </c>
      <c r="G119" s="68" t="s">
        <v>14</v>
      </c>
    </row>
    <row r="120" spans="1:7" ht="24" x14ac:dyDescent="0.25">
      <c r="A120" s="28" t="str">
        <f t="shared" si="0"/>
        <v xml:space="preserve">EQUIPAMIENTO DE CISTERNA DE 1100 LITROS,  EN APASEO EL GRANDE, LOCALIDAD </v>
      </c>
      <c r="B120" s="44">
        <v>33882</v>
      </c>
      <c r="C120" s="4"/>
      <c r="D120" s="4"/>
      <c r="E120" s="90" t="s">
        <v>8</v>
      </c>
      <c r="F120" s="69">
        <v>4</v>
      </c>
      <c r="G120" s="68" t="s">
        <v>14</v>
      </c>
    </row>
    <row r="121" spans="1:7" ht="24" x14ac:dyDescent="0.25">
      <c r="A121" s="28" t="str">
        <f t="shared" si="0"/>
        <v xml:space="preserve">EQUIPAMIENTO DE CISTERNA DE 1100 LITROS,  EN APASEO EL GRANDE, LOCALIDAD </v>
      </c>
      <c r="B121" s="44">
        <v>22588</v>
      </c>
      <c r="C121" s="4"/>
      <c r="D121" s="4"/>
      <c r="E121" s="90" t="s">
        <v>8</v>
      </c>
      <c r="F121" s="69">
        <v>4</v>
      </c>
      <c r="G121" s="68" t="s">
        <v>14</v>
      </c>
    </row>
    <row r="122" spans="1:7" ht="24" x14ac:dyDescent="0.25">
      <c r="A122" s="28" t="str">
        <f t="shared" si="0"/>
        <v xml:space="preserve">EQUIPAMIENTO DE CISTERNA DE 1100 LITROS,  EN APASEO EL GRANDE, LOCALIDAD </v>
      </c>
      <c r="B122" s="44">
        <v>22588</v>
      </c>
      <c r="C122" s="4"/>
      <c r="D122" s="4"/>
      <c r="E122" s="90" t="s">
        <v>8</v>
      </c>
      <c r="F122" s="69">
        <v>4</v>
      </c>
      <c r="G122" s="68" t="s">
        <v>14</v>
      </c>
    </row>
    <row r="123" spans="1:7" ht="24" x14ac:dyDescent="0.25">
      <c r="A123" s="28" t="str">
        <f t="shared" si="0"/>
        <v xml:space="preserve">EQUIPAMIENTO DE CISTERNA DE 1100 LITROS,  EN APASEO EL GRANDE, LOCALIDAD </v>
      </c>
      <c r="B123" s="44">
        <v>11294</v>
      </c>
      <c r="C123" s="4"/>
      <c r="D123" s="4"/>
      <c r="E123" s="90" t="s">
        <v>8</v>
      </c>
      <c r="F123" s="69">
        <v>1</v>
      </c>
      <c r="G123" s="68" t="s">
        <v>14</v>
      </c>
    </row>
    <row r="124" spans="1:7" ht="24" x14ac:dyDescent="0.25">
      <c r="A124" s="28" t="str">
        <f t="shared" si="0"/>
        <v xml:space="preserve">EQUIPAMIENTO DE CISTERNA DE 1100 LITROS,  EN APASEO EL GRANDE, LOCALIDAD </v>
      </c>
      <c r="B124" s="44">
        <v>50823</v>
      </c>
      <c r="C124" s="4"/>
      <c r="D124" s="4"/>
      <c r="E124" s="90" t="s">
        <v>8</v>
      </c>
      <c r="F124" s="69">
        <v>6</v>
      </c>
      <c r="G124" s="68" t="s">
        <v>14</v>
      </c>
    </row>
    <row r="125" spans="1:7" ht="24" x14ac:dyDescent="0.25">
      <c r="A125" s="28" t="str">
        <f t="shared" si="0"/>
        <v xml:space="preserve">EQUIPAMIENTO DE CISTERNA DE 1100 LITROS,  EN APASEO EL GRANDE, LOCALIDAD </v>
      </c>
      <c r="B125" s="44">
        <v>56470</v>
      </c>
      <c r="C125" s="4"/>
      <c r="D125" s="4"/>
      <c r="E125" s="90" t="s">
        <v>8</v>
      </c>
      <c r="F125" s="69">
        <v>5</v>
      </c>
      <c r="G125" s="68" t="s">
        <v>14</v>
      </c>
    </row>
    <row r="126" spans="1:7" ht="24" x14ac:dyDescent="0.25">
      <c r="A126" s="28" t="str">
        <f t="shared" si="0"/>
        <v xml:space="preserve">EQUIPAMIENTO DE CISTERNA DE 1100 LITROS,  EN APASEO EL GRANDE, LOCALIDAD </v>
      </c>
      <c r="B126" s="44">
        <v>22588</v>
      </c>
      <c r="C126" s="4"/>
      <c r="D126" s="4"/>
      <c r="E126" s="90" t="s">
        <v>8</v>
      </c>
      <c r="F126" s="69">
        <v>4</v>
      </c>
      <c r="G126" s="68" t="s">
        <v>14</v>
      </c>
    </row>
    <row r="127" spans="1:7" ht="24" x14ac:dyDescent="0.25">
      <c r="A127" s="28" t="str">
        <f t="shared" si="0"/>
        <v xml:space="preserve">EQUIPAMIENTO DE CISTERNA DE 1100 LITROS,  EN APASEO EL GRANDE, LOCALIDAD </v>
      </c>
      <c r="B127" s="44">
        <v>22588</v>
      </c>
      <c r="C127" s="4"/>
      <c r="D127" s="4"/>
      <c r="E127" s="90" t="s">
        <v>8</v>
      </c>
      <c r="F127" s="69">
        <v>4</v>
      </c>
      <c r="G127" s="68" t="s">
        <v>14</v>
      </c>
    </row>
    <row r="128" spans="1:7" ht="24" x14ac:dyDescent="0.25">
      <c r="A128" s="28" t="str">
        <f t="shared" si="0"/>
        <v xml:space="preserve">EQUIPAMIENTO DE CISTERNA DE 1100 LITROS,  EN APASEO EL GRANDE, LOCALIDAD </v>
      </c>
      <c r="B128" s="44">
        <v>22588</v>
      </c>
      <c r="C128" s="4"/>
      <c r="D128" s="4"/>
      <c r="E128" s="90" t="s">
        <v>8</v>
      </c>
      <c r="F128" s="69">
        <v>4</v>
      </c>
      <c r="G128" s="68" t="s">
        <v>14</v>
      </c>
    </row>
    <row r="129" spans="1:7" ht="24" x14ac:dyDescent="0.25">
      <c r="A129" s="28" t="str">
        <f t="shared" si="0"/>
        <v xml:space="preserve">EQUIPAMIENTO DE CISTERNA DE 1100 LITROS,  EN APASEO EL GRANDE, LOCALIDAD </v>
      </c>
      <c r="B129" s="45">
        <v>28235</v>
      </c>
      <c r="C129" s="4"/>
      <c r="D129" s="4"/>
      <c r="E129" s="90" t="s">
        <v>8</v>
      </c>
      <c r="F129" s="69">
        <v>4</v>
      </c>
      <c r="G129" s="68" t="s">
        <v>14</v>
      </c>
    </row>
    <row r="130" spans="1:7" ht="36" x14ac:dyDescent="0.25">
      <c r="A130" s="27" t="s">
        <v>96</v>
      </c>
      <c r="B130" s="48">
        <v>21250</v>
      </c>
      <c r="C130" s="4"/>
      <c r="D130" s="4"/>
      <c r="E130" s="90" t="s">
        <v>8</v>
      </c>
      <c r="F130" s="70">
        <v>5</v>
      </c>
      <c r="G130" s="62" t="s">
        <v>15</v>
      </c>
    </row>
    <row r="131" spans="1:7" ht="36" x14ac:dyDescent="0.25">
      <c r="A131" s="27" t="s">
        <v>97</v>
      </c>
      <c r="B131" s="48">
        <v>8500</v>
      </c>
      <c r="C131" s="4"/>
      <c r="D131" s="90" t="s">
        <v>8</v>
      </c>
      <c r="F131" s="70">
        <v>2</v>
      </c>
      <c r="G131" s="62" t="s">
        <v>15</v>
      </c>
    </row>
    <row r="132" spans="1:7" ht="36" x14ac:dyDescent="0.25">
      <c r="A132" s="27" t="s">
        <v>98</v>
      </c>
      <c r="B132" s="48">
        <v>8500</v>
      </c>
      <c r="C132" s="4"/>
      <c r="D132" s="90" t="s">
        <v>8</v>
      </c>
      <c r="F132" s="70">
        <f>2</f>
        <v>2</v>
      </c>
      <c r="G132" s="62" t="s">
        <v>15</v>
      </c>
    </row>
    <row r="133" spans="1:7" ht="36" x14ac:dyDescent="0.25">
      <c r="A133" s="27" t="s">
        <v>99</v>
      </c>
      <c r="B133" s="48">
        <v>4250</v>
      </c>
      <c r="C133" s="4"/>
      <c r="D133" s="90" t="s">
        <v>8</v>
      </c>
      <c r="F133" s="71">
        <v>1</v>
      </c>
      <c r="G133" s="62" t="s">
        <v>15</v>
      </c>
    </row>
    <row r="134" spans="1:7" ht="36" x14ac:dyDescent="0.25">
      <c r="A134" s="27" t="s">
        <v>100</v>
      </c>
      <c r="B134" s="48">
        <v>4250</v>
      </c>
      <c r="C134" s="4"/>
      <c r="D134" s="90" t="s">
        <v>8</v>
      </c>
      <c r="F134" s="70">
        <v>1</v>
      </c>
      <c r="G134" s="62" t="s">
        <v>15</v>
      </c>
    </row>
    <row r="135" spans="1:7" ht="36" x14ac:dyDescent="0.25">
      <c r="A135" s="27" t="s">
        <v>101</v>
      </c>
      <c r="B135" s="48">
        <v>4250</v>
      </c>
      <c r="C135" s="4"/>
      <c r="D135" s="90" t="s">
        <v>8</v>
      </c>
      <c r="F135" s="70">
        <v>1</v>
      </c>
      <c r="G135" s="62" t="s">
        <v>15</v>
      </c>
    </row>
    <row r="136" spans="1:7" ht="36" x14ac:dyDescent="0.25">
      <c r="A136" s="27" t="s">
        <v>102</v>
      </c>
      <c r="B136" s="48">
        <v>17000</v>
      </c>
      <c r="C136" s="4"/>
      <c r="D136" s="90" t="s">
        <v>8</v>
      </c>
      <c r="F136" s="70">
        <v>4</v>
      </c>
      <c r="G136" s="62" t="s">
        <v>15</v>
      </c>
    </row>
    <row r="137" spans="1:7" ht="36" x14ac:dyDescent="0.25">
      <c r="A137" s="27" t="s">
        <v>103</v>
      </c>
      <c r="B137" s="48">
        <v>8500</v>
      </c>
      <c r="C137" s="4"/>
      <c r="D137" s="90" t="s">
        <v>8</v>
      </c>
      <c r="F137" s="70">
        <v>2</v>
      </c>
      <c r="G137" s="62" t="s">
        <v>15</v>
      </c>
    </row>
    <row r="138" spans="1:7" ht="36" x14ac:dyDescent="0.25">
      <c r="A138" s="27" t="s">
        <v>104</v>
      </c>
      <c r="B138" s="48">
        <v>8500</v>
      </c>
      <c r="C138" s="4"/>
      <c r="D138" s="90" t="s">
        <v>8</v>
      </c>
      <c r="F138" s="70">
        <v>2</v>
      </c>
      <c r="G138" s="62" t="s">
        <v>15</v>
      </c>
    </row>
    <row r="139" spans="1:7" ht="36" x14ac:dyDescent="0.25">
      <c r="A139" s="27" t="s">
        <v>105</v>
      </c>
      <c r="B139" s="48">
        <v>8500</v>
      </c>
      <c r="C139" s="4"/>
      <c r="D139" s="90" t="s">
        <v>8</v>
      </c>
      <c r="F139" s="70">
        <v>2</v>
      </c>
      <c r="G139" s="62" t="s">
        <v>15</v>
      </c>
    </row>
    <row r="140" spans="1:7" ht="36" x14ac:dyDescent="0.25">
      <c r="A140" s="27" t="s">
        <v>106</v>
      </c>
      <c r="B140" s="48">
        <v>12750</v>
      </c>
      <c r="C140" s="4"/>
      <c r="D140" s="90" t="s">
        <v>8</v>
      </c>
      <c r="F140" s="70">
        <v>3</v>
      </c>
      <c r="G140" s="62" t="s">
        <v>15</v>
      </c>
    </row>
    <row r="141" spans="1:7" ht="36" x14ac:dyDescent="0.25">
      <c r="A141" s="27" t="s">
        <v>107</v>
      </c>
      <c r="B141" s="48">
        <v>8500</v>
      </c>
      <c r="C141" s="4"/>
      <c r="D141" s="90" t="s">
        <v>8</v>
      </c>
      <c r="F141" s="70">
        <v>2</v>
      </c>
      <c r="G141" s="62" t="s">
        <v>15</v>
      </c>
    </row>
    <row r="142" spans="1:7" ht="36" x14ac:dyDescent="0.25">
      <c r="A142" s="27" t="s">
        <v>108</v>
      </c>
      <c r="B142" s="48">
        <v>12750</v>
      </c>
      <c r="C142" s="4"/>
      <c r="D142" s="90" t="s">
        <v>8</v>
      </c>
      <c r="F142" s="70">
        <v>3</v>
      </c>
      <c r="G142" s="62" t="s">
        <v>15</v>
      </c>
    </row>
    <row r="143" spans="1:7" ht="36" x14ac:dyDescent="0.25">
      <c r="A143" s="27" t="s">
        <v>109</v>
      </c>
      <c r="B143" s="48">
        <v>12750</v>
      </c>
      <c r="C143" s="4"/>
      <c r="D143" s="90" t="s">
        <v>8</v>
      </c>
      <c r="F143" s="70">
        <v>3</v>
      </c>
      <c r="G143" s="62" t="s">
        <v>15</v>
      </c>
    </row>
    <row r="144" spans="1:7" ht="36" x14ac:dyDescent="0.25">
      <c r="A144" s="27" t="s">
        <v>110</v>
      </c>
      <c r="B144" s="48">
        <v>8500</v>
      </c>
      <c r="C144" s="4"/>
      <c r="D144" s="90" t="s">
        <v>8</v>
      </c>
      <c r="F144" s="70">
        <v>2</v>
      </c>
      <c r="G144" s="62" t="s">
        <v>15</v>
      </c>
    </row>
    <row r="145" spans="1:7" ht="36" x14ac:dyDescent="0.25">
      <c r="A145" s="27" t="s">
        <v>111</v>
      </c>
      <c r="B145" s="48">
        <v>4250</v>
      </c>
      <c r="C145" s="4"/>
      <c r="D145" s="90" t="s">
        <v>8</v>
      </c>
      <c r="F145" s="70">
        <v>1</v>
      </c>
      <c r="G145" s="62" t="s">
        <v>15</v>
      </c>
    </row>
    <row r="146" spans="1:7" ht="36" x14ac:dyDescent="0.25">
      <c r="A146" s="27" t="s">
        <v>112</v>
      </c>
      <c r="B146" s="48">
        <v>8500</v>
      </c>
      <c r="C146" s="4"/>
      <c r="D146" s="90" t="s">
        <v>8</v>
      </c>
      <c r="F146" s="70">
        <v>2</v>
      </c>
      <c r="G146" s="62" t="s">
        <v>15</v>
      </c>
    </row>
    <row r="147" spans="1:7" ht="36" x14ac:dyDescent="0.25">
      <c r="A147" s="27" t="s">
        <v>113</v>
      </c>
      <c r="B147" s="48">
        <v>12750</v>
      </c>
      <c r="C147" s="4"/>
      <c r="D147" s="90" t="s">
        <v>8</v>
      </c>
      <c r="F147" s="70">
        <v>3</v>
      </c>
      <c r="G147" s="62" t="s">
        <v>15</v>
      </c>
    </row>
    <row r="148" spans="1:7" ht="36" x14ac:dyDescent="0.25">
      <c r="A148" s="27" t="s">
        <v>114</v>
      </c>
      <c r="B148" s="48">
        <v>8500</v>
      </c>
      <c r="C148" s="4"/>
      <c r="D148" s="90" t="s">
        <v>8</v>
      </c>
      <c r="F148" s="70">
        <v>2</v>
      </c>
      <c r="G148" s="62" t="s">
        <v>15</v>
      </c>
    </row>
    <row r="149" spans="1:7" ht="36" x14ac:dyDescent="0.25">
      <c r="A149" s="27" t="s">
        <v>115</v>
      </c>
      <c r="B149" s="48">
        <v>12750</v>
      </c>
      <c r="C149" s="4"/>
      <c r="D149" s="90" t="s">
        <v>8</v>
      </c>
      <c r="F149" s="70">
        <v>3</v>
      </c>
      <c r="G149" s="62" t="s">
        <v>15</v>
      </c>
    </row>
    <row r="150" spans="1:7" ht="36" x14ac:dyDescent="0.25">
      <c r="A150" s="27" t="s">
        <v>116</v>
      </c>
      <c r="B150" s="48">
        <v>12750</v>
      </c>
      <c r="C150" s="4"/>
      <c r="D150" s="90" t="s">
        <v>8</v>
      </c>
      <c r="F150" s="70">
        <v>3</v>
      </c>
      <c r="G150" s="62" t="s">
        <v>15</v>
      </c>
    </row>
    <row r="151" spans="1:7" ht="36" x14ac:dyDescent="0.25">
      <c r="A151" s="27" t="s">
        <v>117</v>
      </c>
      <c r="B151" s="48">
        <v>12750</v>
      </c>
      <c r="C151" s="4"/>
      <c r="D151" s="90" t="s">
        <v>8</v>
      </c>
      <c r="F151" s="70">
        <v>3</v>
      </c>
      <c r="G151" s="62" t="s">
        <v>15</v>
      </c>
    </row>
    <row r="152" spans="1:7" ht="48" x14ac:dyDescent="0.25">
      <c r="A152" s="27" t="s">
        <v>118</v>
      </c>
      <c r="B152" s="48">
        <v>12750</v>
      </c>
      <c r="C152" s="4"/>
      <c r="D152" s="90" t="s">
        <v>8</v>
      </c>
      <c r="F152" s="70">
        <v>3</v>
      </c>
      <c r="G152" s="62" t="s">
        <v>15</v>
      </c>
    </row>
    <row r="153" spans="1:7" ht="36" x14ac:dyDescent="0.25">
      <c r="A153" s="27" t="s">
        <v>119</v>
      </c>
      <c r="B153" s="48">
        <v>8500</v>
      </c>
      <c r="C153" s="4"/>
      <c r="D153" s="90" t="s">
        <v>8</v>
      </c>
      <c r="F153" s="70">
        <v>2</v>
      </c>
      <c r="G153" s="62" t="s">
        <v>15</v>
      </c>
    </row>
    <row r="154" spans="1:7" ht="36" x14ac:dyDescent="0.25">
      <c r="A154" s="27" t="s">
        <v>120</v>
      </c>
      <c r="B154" s="48">
        <v>12750</v>
      </c>
      <c r="C154" s="4"/>
      <c r="D154" s="90" t="s">
        <v>8</v>
      </c>
      <c r="F154" s="70">
        <v>3</v>
      </c>
      <c r="G154" s="62" t="s">
        <v>15</v>
      </c>
    </row>
    <row r="155" spans="1:7" ht="36" x14ac:dyDescent="0.25">
      <c r="A155" s="27" t="s">
        <v>121</v>
      </c>
      <c r="B155" s="48">
        <v>4250</v>
      </c>
      <c r="C155" s="4"/>
      <c r="D155" s="90" t="s">
        <v>8</v>
      </c>
      <c r="F155" s="70">
        <v>1</v>
      </c>
      <c r="G155" s="62" t="s">
        <v>15</v>
      </c>
    </row>
    <row r="156" spans="1:7" ht="36" x14ac:dyDescent="0.25">
      <c r="A156" s="27" t="s">
        <v>122</v>
      </c>
      <c r="B156" s="48">
        <v>4250</v>
      </c>
      <c r="C156" s="4"/>
      <c r="D156" s="90" t="s">
        <v>8</v>
      </c>
      <c r="F156" s="70">
        <v>1</v>
      </c>
      <c r="G156" s="62" t="s">
        <v>15</v>
      </c>
    </row>
    <row r="157" spans="1:7" ht="36" x14ac:dyDescent="0.25">
      <c r="A157" s="27" t="s">
        <v>123</v>
      </c>
      <c r="B157" s="48">
        <v>12750</v>
      </c>
      <c r="C157" s="4"/>
      <c r="D157" s="90" t="s">
        <v>8</v>
      </c>
      <c r="F157" s="70">
        <v>3</v>
      </c>
      <c r="G157" s="62" t="s">
        <v>15</v>
      </c>
    </row>
    <row r="158" spans="1:7" ht="36" x14ac:dyDescent="0.25">
      <c r="A158" s="27" t="s">
        <v>124</v>
      </c>
      <c r="B158" s="48">
        <v>4250</v>
      </c>
      <c r="C158" s="4"/>
      <c r="D158" s="90" t="s">
        <v>8</v>
      </c>
      <c r="F158" s="70">
        <v>1</v>
      </c>
      <c r="G158" s="62" t="s">
        <v>15</v>
      </c>
    </row>
    <row r="159" spans="1:7" ht="36" x14ac:dyDescent="0.25">
      <c r="A159" s="27" t="s">
        <v>125</v>
      </c>
      <c r="B159" s="48">
        <v>21250</v>
      </c>
      <c r="C159" s="4"/>
      <c r="D159" s="90" t="s">
        <v>8</v>
      </c>
      <c r="F159" s="70">
        <v>5</v>
      </c>
      <c r="G159" s="62" t="s">
        <v>15</v>
      </c>
    </row>
    <row r="160" spans="1:7" ht="48" x14ac:dyDescent="0.25">
      <c r="A160" s="27" t="s">
        <v>126</v>
      </c>
      <c r="B160" s="48">
        <v>12750</v>
      </c>
      <c r="C160" s="4"/>
      <c r="D160" s="90" t="s">
        <v>8</v>
      </c>
      <c r="F160" s="70">
        <v>3</v>
      </c>
      <c r="G160" s="62" t="s">
        <v>15</v>
      </c>
    </row>
    <row r="161" spans="1:7" ht="36" x14ac:dyDescent="0.25">
      <c r="A161" s="27" t="s">
        <v>127</v>
      </c>
      <c r="B161" s="48">
        <v>8500</v>
      </c>
      <c r="C161" s="4"/>
      <c r="D161" s="90" t="s">
        <v>8</v>
      </c>
      <c r="F161" s="70">
        <v>2</v>
      </c>
      <c r="G161" s="62" t="s">
        <v>15</v>
      </c>
    </row>
    <row r="162" spans="1:7" ht="36" x14ac:dyDescent="0.25">
      <c r="A162" s="27" t="s">
        <v>128</v>
      </c>
      <c r="B162" s="48">
        <v>21250</v>
      </c>
      <c r="C162" s="4"/>
      <c r="D162" s="90" t="s">
        <v>8</v>
      </c>
      <c r="F162" s="70">
        <v>5</v>
      </c>
      <c r="G162" s="62" t="s">
        <v>15</v>
      </c>
    </row>
    <row r="163" spans="1:7" ht="36" x14ac:dyDescent="0.25">
      <c r="A163" s="27" t="s">
        <v>129</v>
      </c>
      <c r="B163" s="48">
        <v>17000</v>
      </c>
      <c r="C163" s="4"/>
      <c r="D163" s="90" t="s">
        <v>8</v>
      </c>
      <c r="F163" s="72">
        <v>4</v>
      </c>
      <c r="G163" s="62" t="s">
        <v>15</v>
      </c>
    </row>
    <row r="164" spans="1:7" ht="36" x14ac:dyDescent="0.25">
      <c r="A164" s="27" t="s">
        <v>130</v>
      </c>
      <c r="B164" s="48">
        <v>12750</v>
      </c>
      <c r="C164" s="4"/>
      <c r="D164" s="90" t="s">
        <v>8</v>
      </c>
      <c r="F164" s="70">
        <v>3</v>
      </c>
      <c r="G164" s="62" t="s">
        <v>15</v>
      </c>
    </row>
    <row r="165" spans="1:7" ht="36" x14ac:dyDescent="0.25">
      <c r="A165" s="27" t="s">
        <v>131</v>
      </c>
      <c r="B165" s="48">
        <v>8500</v>
      </c>
      <c r="C165" s="4"/>
      <c r="D165" s="4"/>
      <c r="E165" s="90" t="s">
        <v>8</v>
      </c>
      <c r="F165" s="70">
        <v>2</v>
      </c>
      <c r="G165" s="62" t="s">
        <v>15</v>
      </c>
    </row>
    <row r="166" spans="1:7" ht="36" x14ac:dyDescent="0.25">
      <c r="A166" s="27" t="s">
        <v>132</v>
      </c>
      <c r="B166" s="48">
        <v>12750</v>
      </c>
      <c r="C166" s="4"/>
      <c r="D166" s="4"/>
      <c r="E166" s="90" t="s">
        <v>8</v>
      </c>
      <c r="F166" s="70">
        <v>3</v>
      </c>
      <c r="G166" s="62" t="s">
        <v>15</v>
      </c>
    </row>
    <row r="167" spans="1:7" ht="36" x14ac:dyDescent="0.25">
      <c r="A167" s="27" t="s">
        <v>133</v>
      </c>
      <c r="B167" s="48">
        <v>21250</v>
      </c>
      <c r="C167" s="4"/>
      <c r="D167" s="4"/>
      <c r="E167" s="90" t="s">
        <v>8</v>
      </c>
      <c r="F167" s="70">
        <v>5</v>
      </c>
      <c r="G167" s="62" t="s">
        <v>15</v>
      </c>
    </row>
    <row r="168" spans="1:7" ht="48" x14ac:dyDescent="0.25">
      <c r="A168" s="27" t="s">
        <v>134</v>
      </c>
      <c r="B168" s="48">
        <v>21250</v>
      </c>
      <c r="C168" s="4"/>
      <c r="D168" s="4"/>
      <c r="E168" s="90" t="s">
        <v>8</v>
      </c>
      <c r="F168" s="70">
        <v>5</v>
      </c>
      <c r="G168" s="62" t="s">
        <v>15</v>
      </c>
    </row>
    <row r="169" spans="1:7" ht="36" x14ac:dyDescent="0.25">
      <c r="A169" s="27" t="s">
        <v>135</v>
      </c>
      <c r="B169" s="48">
        <v>12750</v>
      </c>
      <c r="C169" s="4"/>
      <c r="D169" s="4"/>
      <c r="E169" s="90" t="s">
        <v>8</v>
      </c>
      <c r="F169" s="70">
        <v>3</v>
      </c>
      <c r="G169" s="62" t="s">
        <v>15</v>
      </c>
    </row>
    <row r="170" spans="1:7" ht="36" x14ac:dyDescent="0.25">
      <c r="A170" s="27" t="s">
        <v>136</v>
      </c>
      <c r="B170" s="48">
        <v>12750</v>
      </c>
      <c r="C170" s="4"/>
      <c r="D170" s="4"/>
      <c r="E170" s="90" t="s">
        <v>8</v>
      </c>
      <c r="F170" s="70">
        <v>3</v>
      </c>
      <c r="G170" s="62" t="s">
        <v>15</v>
      </c>
    </row>
    <row r="171" spans="1:7" ht="48" x14ac:dyDescent="0.25">
      <c r="A171" s="27" t="s">
        <v>137</v>
      </c>
      <c r="B171" s="49">
        <v>21250</v>
      </c>
      <c r="C171" s="4"/>
      <c r="D171" s="4"/>
      <c r="E171" s="90" t="s">
        <v>8</v>
      </c>
      <c r="F171" s="70">
        <v>5</v>
      </c>
      <c r="G171" s="62" t="s">
        <v>15</v>
      </c>
    </row>
    <row r="172" spans="1:7" ht="36" x14ac:dyDescent="0.25">
      <c r="A172" s="27" t="s">
        <v>138</v>
      </c>
      <c r="B172" s="48">
        <v>25500</v>
      </c>
      <c r="C172" s="4"/>
      <c r="D172" s="4"/>
      <c r="E172" s="90" t="s">
        <v>8</v>
      </c>
      <c r="F172" s="71">
        <f>5+1</f>
        <v>6</v>
      </c>
      <c r="G172" s="62" t="s">
        <v>15</v>
      </c>
    </row>
    <row r="173" spans="1:7" ht="48" x14ac:dyDescent="0.25">
      <c r="A173" s="27" t="s">
        <v>139</v>
      </c>
      <c r="B173" s="49">
        <v>17000</v>
      </c>
      <c r="C173" s="4"/>
      <c r="D173" s="4"/>
      <c r="E173" s="90" t="s">
        <v>8</v>
      </c>
      <c r="F173" s="70">
        <v>5</v>
      </c>
      <c r="G173" s="62" t="s">
        <v>15</v>
      </c>
    </row>
    <row r="174" spans="1:7" ht="24" x14ac:dyDescent="0.25">
      <c r="A174" s="21" t="s">
        <v>154</v>
      </c>
      <c r="B174" s="39">
        <v>54764.68</v>
      </c>
      <c r="C174" s="4"/>
      <c r="D174" s="4"/>
      <c r="E174" s="90" t="s">
        <v>8</v>
      </c>
      <c r="F174" s="73">
        <v>56</v>
      </c>
      <c r="G174" s="60" t="s">
        <v>387</v>
      </c>
    </row>
    <row r="175" spans="1:7" ht="36" x14ac:dyDescent="0.25">
      <c r="A175" s="21" t="s">
        <v>155</v>
      </c>
      <c r="B175" s="39">
        <v>27382.34</v>
      </c>
      <c r="C175" s="4"/>
      <c r="D175" s="4"/>
      <c r="E175" s="90" t="s">
        <v>8</v>
      </c>
      <c r="F175" s="74">
        <v>28</v>
      </c>
      <c r="G175" s="60" t="s">
        <v>387</v>
      </c>
    </row>
    <row r="176" spans="1:7" ht="36" x14ac:dyDescent="0.25">
      <c r="A176" s="21" t="s">
        <v>156</v>
      </c>
      <c r="B176" s="39">
        <v>27382.34</v>
      </c>
      <c r="C176" s="4"/>
      <c r="D176" s="4"/>
      <c r="E176" s="90" t="s">
        <v>8</v>
      </c>
      <c r="F176" s="74">
        <v>28</v>
      </c>
      <c r="G176" s="60" t="s">
        <v>387</v>
      </c>
    </row>
    <row r="177" spans="1:7" ht="36" x14ac:dyDescent="0.25">
      <c r="A177" s="21" t="s">
        <v>64</v>
      </c>
      <c r="B177" s="39">
        <v>27382.34</v>
      </c>
      <c r="C177" s="4"/>
      <c r="D177" s="4"/>
      <c r="E177" s="90" t="s">
        <v>8</v>
      </c>
      <c r="F177" s="74">
        <v>28</v>
      </c>
      <c r="G177" s="60" t="s">
        <v>387</v>
      </c>
    </row>
    <row r="178" spans="1:7" ht="36" x14ac:dyDescent="0.25">
      <c r="A178" s="21" t="s">
        <v>157</v>
      </c>
      <c r="B178" s="39">
        <v>27382.34</v>
      </c>
      <c r="C178" s="4"/>
      <c r="D178" s="4"/>
      <c r="E178" s="90" t="s">
        <v>8</v>
      </c>
      <c r="F178" s="74">
        <v>28</v>
      </c>
      <c r="G178" s="60" t="s">
        <v>387</v>
      </c>
    </row>
    <row r="179" spans="1:7" ht="36" x14ac:dyDescent="0.25">
      <c r="A179" s="21" t="s">
        <v>158</v>
      </c>
      <c r="B179" s="39">
        <v>27382.34</v>
      </c>
      <c r="C179" s="4"/>
      <c r="D179" s="4"/>
      <c r="E179" s="90" t="s">
        <v>8</v>
      </c>
      <c r="F179" s="74">
        <v>28</v>
      </c>
      <c r="G179" s="60" t="s">
        <v>387</v>
      </c>
    </row>
    <row r="180" spans="1:7" ht="36" x14ac:dyDescent="0.25">
      <c r="A180" s="21" t="s">
        <v>159</v>
      </c>
      <c r="B180" s="39">
        <v>27382.34</v>
      </c>
      <c r="C180" s="4"/>
      <c r="D180" s="4"/>
      <c r="E180" s="90" t="s">
        <v>8</v>
      </c>
      <c r="F180" s="74">
        <v>28</v>
      </c>
      <c r="G180" s="60" t="s">
        <v>387</v>
      </c>
    </row>
    <row r="181" spans="1:7" ht="36" x14ac:dyDescent="0.25">
      <c r="A181" s="21" t="s">
        <v>160</v>
      </c>
      <c r="B181" s="39">
        <v>27382.34</v>
      </c>
      <c r="C181" s="4"/>
      <c r="D181" s="4"/>
      <c r="E181" s="90" t="s">
        <v>8</v>
      </c>
      <c r="F181" s="74">
        <v>28</v>
      </c>
      <c r="G181" s="60" t="s">
        <v>387</v>
      </c>
    </row>
    <row r="182" spans="1:7" ht="36" x14ac:dyDescent="0.25">
      <c r="A182" s="21" t="s">
        <v>161</v>
      </c>
      <c r="B182" s="39">
        <v>27382.34</v>
      </c>
      <c r="C182" s="4"/>
      <c r="D182" s="4"/>
      <c r="E182" s="90" t="s">
        <v>8</v>
      </c>
      <c r="F182" s="74">
        <v>28</v>
      </c>
      <c r="G182" s="60" t="s">
        <v>387</v>
      </c>
    </row>
    <row r="183" spans="1:7" ht="36" x14ac:dyDescent="0.25">
      <c r="A183" s="21" t="s">
        <v>68</v>
      </c>
      <c r="B183" s="39">
        <v>27382.34</v>
      </c>
      <c r="C183" s="4"/>
      <c r="D183" s="4"/>
      <c r="E183" s="90" t="s">
        <v>8</v>
      </c>
      <c r="F183" s="74">
        <v>28</v>
      </c>
      <c r="G183" s="60" t="s">
        <v>387</v>
      </c>
    </row>
    <row r="184" spans="1:7" ht="36" x14ac:dyDescent="0.25">
      <c r="A184" s="21" t="s">
        <v>162</v>
      </c>
      <c r="B184" s="39">
        <v>27382.34</v>
      </c>
      <c r="C184" s="4"/>
      <c r="D184" s="4"/>
      <c r="E184" s="90" t="s">
        <v>8</v>
      </c>
      <c r="F184" s="74">
        <v>28</v>
      </c>
      <c r="G184" s="60" t="s">
        <v>387</v>
      </c>
    </row>
    <row r="185" spans="1:7" ht="36" x14ac:dyDescent="0.25">
      <c r="A185" s="21" t="s">
        <v>71</v>
      </c>
      <c r="B185" s="39">
        <v>27382.34</v>
      </c>
      <c r="C185" s="4"/>
      <c r="D185" s="4"/>
      <c r="E185" s="90" t="s">
        <v>8</v>
      </c>
      <c r="F185" s="73">
        <v>28</v>
      </c>
      <c r="G185" s="60" t="s">
        <v>387</v>
      </c>
    </row>
    <row r="186" spans="1:7" ht="36" x14ac:dyDescent="0.25">
      <c r="A186" s="21" t="s">
        <v>77</v>
      </c>
      <c r="B186" s="39">
        <v>27382.34</v>
      </c>
      <c r="C186" s="4"/>
      <c r="D186" s="4"/>
      <c r="E186" s="90" t="s">
        <v>8</v>
      </c>
      <c r="F186" s="74">
        <v>28</v>
      </c>
      <c r="G186" s="60" t="s">
        <v>387</v>
      </c>
    </row>
    <row r="187" spans="1:7" ht="36" x14ac:dyDescent="0.25">
      <c r="A187" s="21" t="s">
        <v>84</v>
      </c>
      <c r="B187" s="39">
        <v>27382.34</v>
      </c>
      <c r="C187" s="4"/>
      <c r="D187" s="4"/>
      <c r="E187" s="90" t="s">
        <v>8</v>
      </c>
      <c r="F187" s="74">
        <v>28</v>
      </c>
      <c r="G187" s="60" t="s">
        <v>387</v>
      </c>
    </row>
    <row r="188" spans="1:7" ht="36" x14ac:dyDescent="0.25">
      <c r="A188" s="21" t="s">
        <v>85</v>
      </c>
      <c r="B188" s="40">
        <v>27382.34</v>
      </c>
      <c r="C188" s="4"/>
      <c r="D188" s="4"/>
      <c r="E188" s="90" t="s">
        <v>8</v>
      </c>
      <c r="F188" s="74">
        <v>28</v>
      </c>
      <c r="G188" s="60" t="s">
        <v>387</v>
      </c>
    </row>
    <row r="189" spans="1:7" ht="36" x14ac:dyDescent="0.25">
      <c r="A189" s="21" t="s">
        <v>86</v>
      </c>
      <c r="B189" s="40">
        <v>54764.68</v>
      </c>
      <c r="C189" s="4"/>
      <c r="D189" s="4"/>
      <c r="E189" s="90" t="s">
        <v>8</v>
      </c>
      <c r="F189" s="74">
        <v>56</v>
      </c>
      <c r="G189" s="60" t="s">
        <v>387</v>
      </c>
    </row>
    <row r="190" spans="1:7" ht="36" x14ac:dyDescent="0.25">
      <c r="A190" s="21" t="s">
        <v>88</v>
      </c>
      <c r="B190" s="40">
        <v>27382.34</v>
      </c>
      <c r="C190" s="4"/>
      <c r="D190" s="4"/>
      <c r="E190" s="90" t="s">
        <v>8</v>
      </c>
      <c r="F190" s="73">
        <v>28</v>
      </c>
      <c r="G190" s="60" t="s">
        <v>387</v>
      </c>
    </row>
    <row r="191" spans="1:7" ht="36" x14ac:dyDescent="0.25">
      <c r="A191" s="21" t="s">
        <v>89</v>
      </c>
      <c r="B191" s="42">
        <v>27382.34</v>
      </c>
      <c r="C191" s="4"/>
      <c r="D191" s="4"/>
      <c r="E191" s="90" t="s">
        <v>8</v>
      </c>
      <c r="F191" s="74">
        <v>28</v>
      </c>
      <c r="G191" s="60" t="s">
        <v>387</v>
      </c>
    </row>
    <row r="192" spans="1:7" ht="36" x14ac:dyDescent="0.25">
      <c r="A192" s="21" t="s">
        <v>90</v>
      </c>
      <c r="B192" s="42">
        <v>27382.34</v>
      </c>
      <c r="C192" s="4"/>
      <c r="D192" s="4"/>
      <c r="E192" s="90" t="s">
        <v>8</v>
      </c>
      <c r="F192" s="74">
        <v>28</v>
      </c>
      <c r="G192" s="60" t="s">
        <v>387</v>
      </c>
    </row>
    <row r="193" spans="1:7" ht="36" x14ac:dyDescent="0.25">
      <c r="A193" s="21" t="s">
        <v>163</v>
      </c>
      <c r="B193" s="40">
        <v>27382.34</v>
      </c>
      <c r="C193" s="4"/>
      <c r="D193" s="4"/>
      <c r="E193" s="90" t="s">
        <v>8</v>
      </c>
      <c r="F193" s="73">
        <v>28</v>
      </c>
      <c r="G193" s="60" t="s">
        <v>387</v>
      </c>
    </row>
    <row r="194" spans="1:7" ht="36" x14ac:dyDescent="0.25">
      <c r="A194" s="21" t="s">
        <v>91</v>
      </c>
      <c r="B194" s="40">
        <v>27382.34</v>
      </c>
      <c r="C194" s="4"/>
      <c r="D194" s="4"/>
      <c r="E194" s="90" t="s">
        <v>8</v>
      </c>
      <c r="F194" s="73">
        <v>28</v>
      </c>
      <c r="G194" s="60" t="s">
        <v>387</v>
      </c>
    </row>
    <row r="195" spans="1:7" ht="48" x14ac:dyDescent="0.25">
      <c r="A195" s="21" t="s">
        <v>164</v>
      </c>
      <c r="B195" s="40">
        <v>27382.34</v>
      </c>
      <c r="C195" s="4"/>
      <c r="D195" s="4"/>
      <c r="E195" s="90" t="s">
        <v>8</v>
      </c>
      <c r="F195" s="74">
        <v>28</v>
      </c>
      <c r="G195" s="60" t="s">
        <v>387</v>
      </c>
    </row>
    <row r="196" spans="1:7" ht="36" x14ac:dyDescent="0.25">
      <c r="A196" s="21" t="s">
        <v>165</v>
      </c>
      <c r="B196" s="40">
        <v>27382.34</v>
      </c>
      <c r="C196" s="4"/>
      <c r="D196" s="4"/>
      <c r="E196" s="90" t="s">
        <v>8</v>
      </c>
      <c r="F196" s="74">
        <v>28</v>
      </c>
      <c r="G196" s="60" t="s">
        <v>387</v>
      </c>
    </row>
    <row r="197" spans="1:7" ht="48" x14ac:dyDescent="0.25">
      <c r="A197" s="21" t="s">
        <v>92</v>
      </c>
      <c r="B197" s="40">
        <v>27753.96</v>
      </c>
      <c r="C197" s="4"/>
      <c r="D197" s="4"/>
      <c r="E197" s="90" t="s">
        <v>8</v>
      </c>
      <c r="F197" s="74">
        <v>28.38</v>
      </c>
      <c r="G197" s="60" t="s">
        <v>387</v>
      </c>
    </row>
    <row r="198" spans="1:7" ht="36" x14ac:dyDescent="0.25">
      <c r="A198" s="21" t="s">
        <v>93</v>
      </c>
      <c r="B198" s="40">
        <v>27382.34</v>
      </c>
      <c r="C198" s="4"/>
      <c r="D198" s="4"/>
      <c r="E198" s="90" t="s">
        <v>8</v>
      </c>
      <c r="F198" s="73">
        <v>28</v>
      </c>
      <c r="G198" s="60" t="s">
        <v>387</v>
      </c>
    </row>
    <row r="199" spans="1:7" ht="36" x14ac:dyDescent="0.25">
      <c r="A199" s="21" t="s">
        <v>166</v>
      </c>
      <c r="B199" s="43">
        <v>39529</v>
      </c>
      <c r="C199" s="4"/>
      <c r="D199" s="4"/>
      <c r="E199" s="90" t="s">
        <v>8</v>
      </c>
      <c r="F199" s="75">
        <f>4+3</f>
        <v>7</v>
      </c>
      <c r="G199" s="76" t="s">
        <v>14</v>
      </c>
    </row>
    <row r="200" spans="1:7" ht="36" x14ac:dyDescent="0.25">
      <c r="A200" s="21" t="s">
        <v>167</v>
      </c>
      <c r="B200" s="43">
        <v>22588</v>
      </c>
      <c r="C200" s="4"/>
      <c r="D200" s="90" t="s">
        <v>8</v>
      </c>
      <c r="F200" s="77">
        <v>4</v>
      </c>
      <c r="G200" s="76" t="s">
        <v>14</v>
      </c>
    </row>
    <row r="201" spans="1:7" ht="36" x14ac:dyDescent="0.25">
      <c r="A201" s="21" t="s">
        <v>168</v>
      </c>
      <c r="B201" s="43">
        <v>11294</v>
      </c>
      <c r="C201" s="4"/>
      <c r="D201" s="90" t="s">
        <v>8</v>
      </c>
      <c r="F201" s="77">
        <v>2</v>
      </c>
      <c r="G201" s="76" t="s">
        <v>14</v>
      </c>
    </row>
    <row r="202" spans="1:7" ht="36" x14ac:dyDescent="0.25">
      <c r="A202" s="21" t="s">
        <v>169</v>
      </c>
      <c r="B202" s="43">
        <v>11294</v>
      </c>
      <c r="C202" s="4"/>
      <c r="D202" s="90" t="s">
        <v>8</v>
      </c>
      <c r="F202" s="77">
        <v>2</v>
      </c>
      <c r="G202" s="76" t="s">
        <v>14</v>
      </c>
    </row>
    <row r="203" spans="1:7" ht="36" x14ac:dyDescent="0.25">
      <c r="A203" s="21" t="s">
        <v>170</v>
      </c>
      <c r="B203" s="43">
        <v>11294</v>
      </c>
      <c r="C203" s="4"/>
      <c r="D203" s="90" t="s">
        <v>8</v>
      </c>
      <c r="F203" s="77">
        <v>2</v>
      </c>
      <c r="G203" s="76" t="s">
        <v>14</v>
      </c>
    </row>
    <row r="204" spans="1:7" ht="36" x14ac:dyDescent="0.25">
      <c r="A204" s="21" t="s">
        <v>171</v>
      </c>
      <c r="B204" s="43">
        <v>16941</v>
      </c>
      <c r="C204" s="4"/>
      <c r="D204" s="90" t="s">
        <v>8</v>
      </c>
      <c r="F204" s="77">
        <v>3</v>
      </c>
      <c r="G204" s="76" t="s">
        <v>14</v>
      </c>
    </row>
    <row r="205" spans="1:7" ht="60" x14ac:dyDescent="0.25">
      <c r="A205" s="21" t="s">
        <v>172</v>
      </c>
      <c r="B205" s="43">
        <v>50823</v>
      </c>
      <c r="C205" s="4"/>
      <c r="D205" s="90" t="s">
        <v>8</v>
      </c>
      <c r="F205" s="77">
        <v>9</v>
      </c>
      <c r="G205" s="76" t="s">
        <v>14</v>
      </c>
    </row>
    <row r="206" spans="1:7" ht="60" x14ac:dyDescent="0.25">
      <c r="A206" s="21" t="s">
        <v>173</v>
      </c>
      <c r="B206" s="43">
        <v>28235</v>
      </c>
      <c r="C206" s="4"/>
      <c r="D206" s="90" t="s">
        <v>8</v>
      </c>
      <c r="F206" s="77">
        <v>5</v>
      </c>
      <c r="G206" s="76" t="s">
        <v>14</v>
      </c>
    </row>
    <row r="207" spans="1:7" ht="36" x14ac:dyDescent="0.25">
      <c r="A207" s="21" t="s">
        <v>174</v>
      </c>
      <c r="B207" s="43">
        <v>28235</v>
      </c>
      <c r="C207" s="4"/>
      <c r="D207" s="90" t="s">
        <v>8</v>
      </c>
      <c r="F207" s="77">
        <v>5</v>
      </c>
      <c r="G207" s="76" t="s">
        <v>14</v>
      </c>
    </row>
    <row r="208" spans="1:7" ht="36" x14ac:dyDescent="0.25">
      <c r="A208" s="21" t="s">
        <v>175</v>
      </c>
      <c r="B208" s="43">
        <v>11294</v>
      </c>
      <c r="C208" s="4"/>
      <c r="D208" s="90" t="s">
        <v>8</v>
      </c>
      <c r="F208" s="77">
        <v>2</v>
      </c>
      <c r="G208" s="76" t="s">
        <v>14</v>
      </c>
    </row>
    <row r="209" spans="1:7" ht="36" x14ac:dyDescent="0.25">
      <c r="A209" s="21" t="s">
        <v>176</v>
      </c>
      <c r="B209" s="43">
        <v>11294</v>
      </c>
      <c r="C209" s="4"/>
      <c r="D209" s="90" t="s">
        <v>8</v>
      </c>
      <c r="F209" s="77">
        <v>2</v>
      </c>
      <c r="G209" s="76" t="s">
        <v>14</v>
      </c>
    </row>
    <row r="210" spans="1:7" ht="36" x14ac:dyDescent="0.25">
      <c r="A210" s="21" t="s">
        <v>177</v>
      </c>
      <c r="B210" s="43">
        <v>11294</v>
      </c>
      <c r="C210" s="4"/>
      <c r="D210" s="90" t="s">
        <v>8</v>
      </c>
      <c r="F210" s="77">
        <v>2</v>
      </c>
      <c r="G210" s="76" t="s">
        <v>14</v>
      </c>
    </row>
    <row r="211" spans="1:7" ht="36" x14ac:dyDescent="0.25">
      <c r="A211" s="21" t="s">
        <v>178</v>
      </c>
      <c r="B211" s="43">
        <v>16941</v>
      </c>
      <c r="C211" s="4"/>
      <c r="D211" s="90" t="s">
        <v>8</v>
      </c>
      <c r="F211" s="77">
        <v>3</v>
      </c>
      <c r="G211" s="76" t="s">
        <v>14</v>
      </c>
    </row>
    <row r="212" spans="1:7" ht="36" x14ac:dyDescent="0.25">
      <c r="A212" s="21" t="s">
        <v>179</v>
      </c>
      <c r="B212" s="43">
        <v>11294</v>
      </c>
      <c r="C212" s="4"/>
      <c r="D212" s="90" t="s">
        <v>8</v>
      </c>
      <c r="F212" s="77">
        <v>2</v>
      </c>
      <c r="G212" s="76" t="s">
        <v>14</v>
      </c>
    </row>
    <row r="213" spans="1:7" ht="36" x14ac:dyDescent="0.25">
      <c r="A213" s="21" t="s">
        <v>180</v>
      </c>
      <c r="B213" s="43">
        <v>11294</v>
      </c>
      <c r="C213" s="4"/>
      <c r="D213" s="90" t="s">
        <v>8</v>
      </c>
      <c r="F213" s="77">
        <v>2</v>
      </c>
      <c r="G213" s="76" t="s">
        <v>14</v>
      </c>
    </row>
    <row r="214" spans="1:7" ht="36" x14ac:dyDescent="0.25">
      <c r="A214" s="21" t="s">
        <v>181</v>
      </c>
      <c r="B214" s="43">
        <v>22588</v>
      </c>
      <c r="C214" s="4"/>
      <c r="D214" s="90" t="s">
        <v>8</v>
      </c>
      <c r="F214" s="77">
        <v>4</v>
      </c>
      <c r="G214" s="76" t="s">
        <v>14</v>
      </c>
    </row>
    <row r="215" spans="1:7" ht="36" x14ac:dyDescent="0.25">
      <c r="A215" s="21" t="s">
        <v>182</v>
      </c>
      <c r="B215" s="43">
        <v>33882</v>
      </c>
      <c r="C215" s="4"/>
      <c r="D215" s="90" t="s">
        <v>8</v>
      </c>
      <c r="F215" s="77">
        <v>6</v>
      </c>
      <c r="G215" s="76" t="s">
        <v>14</v>
      </c>
    </row>
    <row r="216" spans="1:7" ht="36" x14ac:dyDescent="0.25">
      <c r="A216" s="21" t="s">
        <v>183</v>
      </c>
      <c r="B216" s="44">
        <v>11294</v>
      </c>
      <c r="C216" s="4"/>
      <c r="D216" s="90" t="s">
        <v>8</v>
      </c>
      <c r="F216" s="77">
        <v>2</v>
      </c>
      <c r="G216" s="76" t="s">
        <v>14</v>
      </c>
    </row>
    <row r="217" spans="1:7" ht="36" x14ac:dyDescent="0.25">
      <c r="A217" s="21" t="s">
        <v>184</v>
      </c>
      <c r="B217" s="44">
        <v>16941</v>
      </c>
      <c r="C217" s="4"/>
      <c r="D217" s="90" t="s">
        <v>8</v>
      </c>
      <c r="F217" s="77">
        <v>3</v>
      </c>
      <c r="G217" s="76" t="s">
        <v>14</v>
      </c>
    </row>
    <row r="218" spans="1:7" ht="36" x14ac:dyDescent="0.25">
      <c r="A218" s="21" t="s">
        <v>185</v>
      </c>
      <c r="B218" s="44">
        <v>16941</v>
      </c>
      <c r="C218" s="4"/>
      <c r="D218" s="90" t="s">
        <v>8</v>
      </c>
      <c r="F218" s="77">
        <v>3</v>
      </c>
      <c r="G218" s="76" t="s">
        <v>14</v>
      </c>
    </row>
    <row r="219" spans="1:7" ht="36" x14ac:dyDescent="0.25">
      <c r="A219" s="21" t="s">
        <v>186</v>
      </c>
      <c r="B219" s="44">
        <v>11294</v>
      </c>
      <c r="C219" s="4"/>
      <c r="D219" s="90" t="s">
        <v>8</v>
      </c>
      <c r="F219" s="77">
        <v>2</v>
      </c>
      <c r="G219" s="76" t="s">
        <v>14</v>
      </c>
    </row>
    <row r="220" spans="1:7" ht="36" x14ac:dyDescent="0.25">
      <c r="A220" s="21" t="s">
        <v>187</v>
      </c>
      <c r="B220" s="44">
        <v>33882</v>
      </c>
      <c r="C220" s="4"/>
      <c r="D220" s="90" t="s">
        <v>8</v>
      </c>
      <c r="F220" s="77">
        <v>6</v>
      </c>
      <c r="G220" s="76" t="s">
        <v>14</v>
      </c>
    </row>
    <row r="221" spans="1:7" ht="36" x14ac:dyDescent="0.25">
      <c r="A221" s="21" t="s">
        <v>188</v>
      </c>
      <c r="B221" s="44">
        <v>11294</v>
      </c>
      <c r="C221" s="4"/>
      <c r="D221" s="90" t="s">
        <v>8</v>
      </c>
      <c r="F221" s="77">
        <v>2</v>
      </c>
      <c r="G221" s="76" t="s">
        <v>14</v>
      </c>
    </row>
    <row r="222" spans="1:7" ht="36" x14ac:dyDescent="0.25">
      <c r="A222" s="21" t="s">
        <v>189</v>
      </c>
      <c r="B222" s="44">
        <v>16941</v>
      </c>
      <c r="C222" s="4"/>
      <c r="D222" s="90" t="s">
        <v>8</v>
      </c>
      <c r="F222" s="77">
        <v>3</v>
      </c>
      <c r="G222" s="76" t="s">
        <v>14</v>
      </c>
    </row>
    <row r="223" spans="1:7" ht="36" x14ac:dyDescent="0.25">
      <c r="A223" s="21" t="s">
        <v>190</v>
      </c>
      <c r="B223" s="44">
        <v>28235</v>
      </c>
      <c r="C223" s="4"/>
      <c r="D223" s="90" t="s">
        <v>8</v>
      </c>
      <c r="F223" s="77">
        <v>5</v>
      </c>
      <c r="G223" s="76" t="s">
        <v>14</v>
      </c>
    </row>
    <row r="224" spans="1:7" ht="36" x14ac:dyDescent="0.25">
      <c r="A224" s="21" t="s">
        <v>191</v>
      </c>
      <c r="B224" s="44">
        <v>11294</v>
      </c>
      <c r="C224" s="4"/>
      <c r="D224" s="90" t="s">
        <v>8</v>
      </c>
      <c r="F224" s="77">
        <v>2</v>
      </c>
      <c r="G224" s="76" t="s">
        <v>14</v>
      </c>
    </row>
    <row r="225" spans="1:7" ht="36" x14ac:dyDescent="0.25">
      <c r="A225" s="21" t="s">
        <v>192</v>
      </c>
      <c r="B225" s="44">
        <v>16941</v>
      </c>
      <c r="C225" s="4"/>
      <c r="D225" s="90" t="s">
        <v>8</v>
      </c>
      <c r="F225" s="77">
        <v>3</v>
      </c>
      <c r="G225" s="76" t="s">
        <v>14</v>
      </c>
    </row>
    <row r="226" spans="1:7" ht="36" x14ac:dyDescent="0.25">
      <c r="A226" s="21" t="s">
        <v>193</v>
      </c>
      <c r="B226" s="44">
        <v>11294</v>
      </c>
      <c r="C226" s="4"/>
      <c r="D226" s="90" t="s">
        <v>8</v>
      </c>
      <c r="F226" s="77">
        <v>2</v>
      </c>
      <c r="G226" s="76" t="s">
        <v>14</v>
      </c>
    </row>
    <row r="227" spans="1:7" ht="36" x14ac:dyDescent="0.25">
      <c r="A227" s="21" t="s">
        <v>194</v>
      </c>
      <c r="B227" s="44">
        <v>11294</v>
      </c>
      <c r="C227" s="4"/>
      <c r="D227" s="90" t="s">
        <v>8</v>
      </c>
      <c r="F227" s="77">
        <v>2</v>
      </c>
      <c r="G227" s="76" t="s">
        <v>14</v>
      </c>
    </row>
    <row r="228" spans="1:7" ht="36" x14ac:dyDescent="0.25">
      <c r="A228" s="21" t="s">
        <v>195</v>
      </c>
      <c r="B228" s="44">
        <v>22588</v>
      </c>
      <c r="C228" s="4"/>
      <c r="D228" s="90" t="s">
        <v>8</v>
      </c>
      <c r="F228" s="77">
        <v>4</v>
      </c>
      <c r="G228" s="76" t="s">
        <v>14</v>
      </c>
    </row>
    <row r="229" spans="1:7" ht="36" x14ac:dyDescent="0.25">
      <c r="A229" s="21" t="s">
        <v>196</v>
      </c>
      <c r="B229" s="44">
        <v>22588</v>
      </c>
      <c r="C229" s="4"/>
      <c r="D229" s="90" t="s">
        <v>8</v>
      </c>
      <c r="F229" s="77">
        <v>4</v>
      </c>
      <c r="G229" s="76" t="s">
        <v>14</v>
      </c>
    </row>
    <row r="230" spans="1:7" ht="36" x14ac:dyDescent="0.25">
      <c r="A230" s="21" t="s">
        <v>197</v>
      </c>
      <c r="B230" s="44">
        <v>11294</v>
      </c>
      <c r="C230" s="4"/>
      <c r="D230" s="90" t="s">
        <v>8</v>
      </c>
      <c r="F230" s="77">
        <v>2</v>
      </c>
      <c r="G230" s="76" t="s">
        <v>14</v>
      </c>
    </row>
    <row r="231" spans="1:7" ht="48" x14ac:dyDescent="0.25">
      <c r="A231" s="21" t="s">
        <v>198</v>
      </c>
      <c r="B231" s="44">
        <v>11294</v>
      </c>
      <c r="C231" s="4"/>
      <c r="D231" s="90" t="s">
        <v>8</v>
      </c>
      <c r="F231" s="77">
        <v>2</v>
      </c>
      <c r="G231" s="76" t="s">
        <v>14</v>
      </c>
    </row>
    <row r="232" spans="1:7" ht="36" x14ac:dyDescent="0.25">
      <c r="A232" s="21" t="s">
        <v>199</v>
      </c>
      <c r="B232" s="44">
        <v>45176</v>
      </c>
      <c r="C232" s="4"/>
      <c r="D232" s="90" t="s">
        <v>8</v>
      </c>
      <c r="F232" s="77">
        <v>8</v>
      </c>
      <c r="G232" s="76" t="s">
        <v>14</v>
      </c>
    </row>
    <row r="233" spans="1:7" ht="36" x14ac:dyDescent="0.25">
      <c r="A233" s="21" t="s">
        <v>200</v>
      </c>
      <c r="B233" s="44">
        <v>22588</v>
      </c>
      <c r="C233" s="4"/>
      <c r="D233" s="90" t="s">
        <v>8</v>
      </c>
      <c r="F233" s="77">
        <v>4</v>
      </c>
      <c r="G233" s="76" t="s">
        <v>14</v>
      </c>
    </row>
    <row r="234" spans="1:7" ht="36" x14ac:dyDescent="0.25">
      <c r="A234" s="21" t="s">
        <v>201</v>
      </c>
      <c r="B234" s="44">
        <v>11294</v>
      </c>
      <c r="C234" s="4"/>
      <c r="D234" s="90" t="s">
        <v>8</v>
      </c>
      <c r="F234" s="77">
        <v>2</v>
      </c>
      <c r="G234" s="76" t="s">
        <v>14</v>
      </c>
    </row>
    <row r="235" spans="1:7" ht="36" x14ac:dyDescent="0.25">
      <c r="A235" s="21" t="s">
        <v>202</v>
      </c>
      <c r="B235" s="44">
        <v>11294</v>
      </c>
      <c r="C235" s="4"/>
      <c r="D235" s="90" t="s">
        <v>8</v>
      </c>
      <c r="F235" s="77">
        <v>2</v>
      </c>
      <c r="G235" s="76" t="s">
        <v>14</v>
      </c>
    </row>
    <row r="236" spans="1:7" ht="36" x14ac:dyDescent="0.25">
      <c r="A236" s="21" t="s">
        <v>203</v>
      </c>
      <c r="B236" s="44">
        <v>28235</v>
      </c>
      <c r="C236" s="4"/>
      <c r="D236" s="90" t="s">
        <v>8</v>
      </c>
      <c r="F236" s="77">
        <v>5</v>
      </c>
      <c r="G236" s="76" t="s">
        <v>14</v>
      </c>
    </row>
    <row r="237" spans="1:7" ht="36" x14ac:dyDescent="0.25">
      <c r="A237" s="21" t="s">
        <v>204</v>
      </c>
      <c r="B237" s="44">
        <v>11294</v>
      </c>
      <c r="C237" s="4"/>
      <c r="D237" s="90" t="s">
        <v>8</v>
      </c>
      <c r="F237" s="77">
        <v>2</v>
      </c>
      <c r="G237" s="76" t="s">
        <v>14</v>
      </c>
    </row>
    <row r="238" spans="1:7" ht="36" x14ac:dyDescent="0.25">
      <c r="A238" s="21" t="s">
        <v>205</v>
      </c>
      <c r="B238" s="44">
        <v>11294</v>
      </c>
      <c r="C238" s="4"/>
      <c r="D238" s="90" t="s">
        <v>8</v>
      </c>
      <c r="F238" s="77">
        <v>2</v>
      </c>
      <c r="G238" s="76" t="s">
        <v>14</v>
      </c>
    </row>
    <row r="239" spans="1:7" ht="36" x14ac:dyDescent="0.25">
      <c r="A239" s="21" t="s">
        <v>206</v>
      </c>
      <c r="B239" s="44">
        <v>28235</v>
      </c>
      <c r="C239" s="4"/>
      <c r="D239" s="90" t="s">
        <v>8</v>
      </c>
      <c r="F239" s="77">
        <v>5</v>
      </c>
      <c r="G239" s="76" t="s">
        <v>14</v>
      </c>
    </row>
    <row r="240" spans="1:7" ht="36" x14ac:dyDescent="0.25">
      <c r="A240" s="21" t="s">
        <v>207</v>
      </c>
      <c r="B240" s="44">
        <v>11294</v>
      </c>
      <c r="C240" s="4"/>
      <c r="D240" s="90" t="s">
        <v>8</v>
      </c>
      <c r="F240" s="77">
        <v>2</v>
      </c>
      <c r="G240" s="76" t="s">
        <v>14</v>
      </c>
    </row>
    <row r="241" spans="1:7" ht="48" x14ac:dyDescent="0.25">
      <c r="A241" s="21" t="s">
        <v>208</v>
      </c>
      <c r="B241" s="44">
        <v>22588</v>
      </c>
      <c r="C241" s="4"/>
      <c r="D241" s="90" t="s">
        <v>8</v>
      </c>
      <c r="F241" s="77">
        <v>4</v>
      </c>
      <c r="G241" s="76" t="s">
        <v>14</v>
      </c>
    </row>
    <row r="242" spans="1:7" ht="36.75" thickBot="1" x14ac:dyDescent="0.3">
      <c r="A242" s="21" t="s">
        <v>209</v>
      </c>
      <c r="B242" s="50">
        <v>22588</v>
      </c>
      <c r="C242" s="4"/>
      <c r="D242" s="4"/>
      <c r="E242" s="90" t="s">
        <v>8</v>
      </c>
      <c r="F242" s="77">
        <v>4</v>
      </c>
      <c r="G242" s="76" t="s">
        <v>14</v>
      </c>
    </row>
    <row r="243" spans="1:7" ht="48.75" thickTop="1" x14ac:dyDescent="0.25">
      <c r="A243" s="21" t="s">
        <v>210</v>
      </c>
      <c r="B243" s="44">
        <v>11294</v>
      </c>
      <c r="C243" s="4"/>
      <c r="D243" s="4"/>
      <c r="E243" s="90" t="s">
        <v>8</v>
      </c>
      <c r="F243" s="77">
        <v>2</v>
      </c>
      <c r="G243" s="76" t="s">
        <v>14</v>
      </c>
    </row>
    <row r="244" spans="1:7" ht="36" x14ac:dyDescent="0.25">
      <c r="A244" s="21" t="s">
        <v>211</v>
      </c>
      <c r="B244" s="44">
        <v>11294</v>
      </c>
      <c r="C244" s="4"/>
      <c r="D244" s="4"/>
      <c r="E244" s="90" t="s">
        <v>8</v>
      </c>
      <c r="F244" s="77">
        <v>2</v>
      </c>
      <c r="G244" s="76" t="s">
        <v>14</v>
      </c>
    </row>
    <row r="245" spans="1:7" ht="36" x14ac:dyDescent="0.25">
      <c r="A245" s="21" t="s">
        <v>212</v>
      </c>
      <c r="B245" s="44">
        <v>28235</v>
      </c>
      <c r="C245" s="4"/>
      <c r="D245" s="4"/>
      <c r="E245" s="90" t="s">
        <v>8</v>
      </c>
      <c r="F245" s="77">
        <v>5</v>
      </c>
      <c r="G245" s="76" t="s">
        <v>14</v>
      </c>
    </row>
    <row r="246" spans="1:7" ht="36" x14ac:dyDescent="0.25">
      <c r="A246" s="21" t="s">
        <v>213</v>
      </c>
      <c r="B246" s="44">
        <v>28235</v>
      </c>
      <c r="C246" s="4"/>
      <c r="D246" s="4"/>
      <c r="E246" s="90" t="s">
        <v>8</v>
      </c>
      <c r="F246" s="77">
        <v>5</v>
      </c>
      <c r="G246" s="76" t="s">
        <v>14</v>
      </c>
    </row>
    <row r="247" spans="1:7" ht="36" x14ac:dyDescent="0.25">
      <c r="A247" s="21" t="s">
        <v>214</v>
      </c>
      <c r="B247" s="44">
        <v>11294</v>
      </c>
      <c r="C247" s="4"/>
      <c r="D247" s="4"/>
      <c r="E247" s="90" t="s">
        <v>8</v>
      </c>
      <c r="F247" s="77">
        <v>2</v>
      </c>
      <c r="G247" s="76" t="s">
        <v>14</v>
      </c>
    </row>
    <row r="248" spans="1:7" ht="36" x14ac:dyDescent="0.25">
      <c r="A248" s="21" t="s">
        <v>215</v>
      </c>
      <c r="B248" s="44">
        <v>45176</v>
      </c>
      <c r="C248" s="4"/>
      <c r="D248" s="4"/>
      <c r="E248" s="90" t="s">
        <v>8</v>
      </c>
      <c r="F248" s="77">
        <v>8</v>
      </c>
      <c r="G248" s="76" t="s">
        <v>14</v>
      </c>
    </row>
    <row r="249" spans="1:7" ht="36" x14ac:dyDescent="0.25">
      <c r="A249" s="21" t="s">
        <v>216</v>
      </c>
      <c r="B249" s="44">
        <v>33882</v>
      </c>
      <c r="C249" s="4"/>
      <c r="D249" s="4"/>
      <c r="E249" s="90" t="s">
        <v>8</v>
      </c>
      <c r="F249" s="77">
        <v>6</v>
      </c>
      <c r="G249" s="76" t="s">
        <v>14</v>
      </c>
    </row>
    <row r="250" spans="1:7" ht="48" x14ac:dyDescent="0.25">
      <c r="A250" s="21" t="s">
        <v>217</v>
      </c>
      <c r="B250" s="44">
        <v>22588</v>
      </c>
      <c r="C250" s="4"/>
      <c r="D250" s="4"/>
      <c r="E250" s="90" t="s">
        <v>8</v>
      </c>
      <c r="F250" s="77">
        <v>4</v>
      </c>
      <c r="G250" s="76" t="s">
        <v>14</v>
      </c>
    </row>
    <row r="251" spans="1:7" ht="36" x14ac:dyDescent="0.25">
      <c r="A251" s="21" t="s">
        <v>218</v>
      </c>
      <c r="B251" s="44">
        <v>11294</v>
      </c>
      <c r="C251" s="4"/>
      <c r="D251" s="4"/>
      <c r="E251" s="90" t="s">
        <v>8</v>
      </c>
      <c r="F251" s="77">
        <v>2</v>
      </c>
      <c r="G251" s="76" t="s">
        <v>14</v>
      </c>
    </row>
    <row r="252" spans="1:7" ht="36" x14ac:dyDescent="0.25">
      <c r="A252" s="21" t="s">
        <v>219</v>
      </c>
      <c r="B252" s="43">
        <v>11294</v>
      </c>
      <c r="C252" s="4"/>
      <c r="D252" s="4"/>
      <c r="E252" s="90" t="s">
        <v>8</v>
      </c>
      <c r="F252" s="77">
        <v>2</v>
      </c>
      <c r="G252" s="76" t="s">
        <v>14</v>
      </c>
    </row>
    <row r="253" spans="1:7" ht="36" x14ac:dyDescent="0.25">
      <c r="A253" s="21" t="s">
        <v>220</v>
      </c>
      <c r="B253" s="43">
        <v>22588</v>
      </c>
      <c r="C253" s="4"/>
      <c r="D253" s="4"/>
      <c r="E253" s="90" t="s">
        <v>8</v>
      </c>
      <c r="F253" s="77">
        <v>4</v>
      </c>
      <c r="G253" s="76" t="s">
        <v>14</v>
      </c>
    </row>
    <row r="254" spans="1:7" ht="36" x14ac:dyDescent="0.25">
      <c r="A254" s="21" t="s">
        <v>221</v>
      </c>
      <c r="B254" s="43">
        <v>39529</v>
      </c>
      <c r="C254" s="4"/>
      <c r="D254" s="4"/>
      <c r="E254" s="90" t="s">
        <v>8</v>
      </c>
      <c r="F254" s="75">
        <f>4+3</f>
        <v>7</v>
      </c>
      <c r="G254" s="76" t="s">
        <v>14</v>
      </c>
    </row>
    <row r="255" spans="1:7" ht="48" x14ac:dyDescent="0.25">
      <c r="A255" s="21" t="s">
        <v>222</v>
      </c>
      <c r="B255" s="43">
        <v>33882</v>
      </c>
      <c r="C255" s="4"/>
      <c r="D255" s="4"/>
      <c r="E255" s="90" t="s">
        <v>8</v>
      </c>
      <c r="F255" s="77">
        <v>6</v>
      </c>
      <c r="G255" s="76" t="s">
        <v>14</v>
      </c>
    </row>
    <row r="256" spans="1:7" ht="60" x14ac:dyDescent="0.25">
      <c r="A256" s="21" t="s">
        <v>223</v>
      </c>
      <c r="B256" s="43">
        <v>28235</v>
      </c>
      <c r="C256" s="4"/>
      <c r="D256" s="4"/>
      <c r="E256" s="90" t="s">
        <v>8</v>
      </c>
      <c r="F256" s="77">
        <v>5</v>
      </c>
      <c r="G256" s="76" t="s">
        <v>14</v>
      </c>
    </row>
    <row r="257" spans="1:7" ht="48" x14ac:dyDescent="0.25">
      <c r="A257" s="21" t="s">
        <v>224</v>
      </c>
      <c r="B257" s="43">
        <v>45176</v>
      </c>
      <c r="C257" s="4"/>
      <c r="D257" s="4"/>
      <c r="E257" s="90" t="s">
        <v>8</v>
      </c>
      <c r="F257" s="75">
        <f>5+3</f>
        <v>8</v>
      </c>
      <c r="G257" s="76" t="s">
        <v>14</v>
      </c>
    </row>
    <row r="258" spans="1:7" ht="48" x14ac:dyDescent="0.25">
      <c r="A258" s="21" t="s">
        <v>225</v>
      </c>
      <c r="B258" s="43">
        <v>28235</v>
      </c>
      <c r="C258" s="4"/>
      <c r="D258" s="4"/>
      <c r="E258" s="90" t="s">
        <v>8</v>
      </c>
      <c r="F258" s="77">
        <v>5</v>
      </c>
      <c r="G258" s="76" t="s">
        <v>14</v>
      </c>
    </row>
    <row r="259" spans="1:7" ht="36" x14ac:dyDescent="0.25">
      <c r="A259" s="21" t="s">
        <v>226</v>
      </c>
      <c r="B259" s="43">
        <v>11294</v>
      </c>
      <c r="C259" s="4"/>
      <c r="D259" s="4"/>
      <c r="E259" s="90" t="s">
        <v>8</v>
      </c>
      <c r="F259" s="77">
        <v>2</v>
      </c>
      <c r="G259" s="76" t="s">
        <v>14</v>
      </c>
    </row>
    <row r="260" spans="1:7" ht="36" x14ac:dyDescent="0.25">
      <c r="A260" s="21" t="s">
        <v>227</v>
      </c>
      <c r="B260" s="43">
        <v>33882</v>
      </c>
      <c r="C260" s="4"/>
      <c r="D260" s="4"/>
      <c r="E260" s="90" t="s">
        <v>8</v>
      </c>
      <c r="F260" s="75">
        <f>5+1</f>
        <v>6</v>
      </c>
      <c r="G260" s="76" t="s">
        <v>14</v>
      </c>
    </row>
    <row r="261" spans="1:7" ht="60" x14ac:dyDescent="0.25">
      <c r="A261" s="21" t="s">
        <v>228</v>
      </c>
      <c r="B261" s="43">
        <v>22588</v>
      </c>
      <c r="C261" s="4"/>
      <c r="D261" s="4"/>
      <c r="E261" s="90" t="s">
        <v>8</v>
      </c>
      <c r="F261" s="77">
        <v>4</v>
      </c>
      <c r="G261" s="76" t="s">
        <v>14</v>
      </c>
    </row>
    <row r="262" spans="1:7" ht="36" x14ac:dyDescent="0.25">
      <c r="A262" s="21" t="s">
        <v>229</v>
      </c>
      <c r="B262" s="43">
        <v>56470</v>
      </c>
      <c r="C262" s="4"/>
      <c r="D262" s="4"/>
      <c r="E262" s="90" t="s">
        <v>8</v>
      </c>
      <c r="F262" s="77">
        <v>10</v>
      </c>
      <c r="G262" s="76" t="s">
        <v>14</v>
      </c>
    </row>
    <row r="263" spans="1:7" ht="36" x14ac:dyDescent="0.25">
      <c r="A263" s="21" t="s">
        <v>230</v>
      </c>
      <c r="B263" s="43">
        <v>22588</v>
      </c>
      <c r="C263" s="4"/>
      <c r="D263" s="4"/>
      <c r="E263" s="90" t="s">
        <v>8</v>
      </c>
      <c r="F263" s="77">
        <v>4</v>
      </c>
      <c r="G263" s="76" t="s">
        <v>14</v>
      </c>
    </row>
    <row r="264" spans="1:7" ht="36" x14ac:dyDescent="0.25">
      <c r="A264" s="21" t="s">
        <v>231</v>
      </c>
      <c r="B264" s="43">
        <v>50823</v>
      </c>
      <c r="C264" s="4"/>
      <c r="D264" s="4"/>
      <c r="E264" s="90" t="s">
        <v>8</v>
      </c>
      <c r="F264" s="75">
        <f>6+3</f>
        <v>9</v>
      </c>
      <c r="G264" s="76" t="s">
        <v>14</v>
      </c>
    </row>
    <row r="265" spans="1:7" ht="36" x14ac:dyDescent="0.25">
      <c r="A265" s="21" t="s">
        <v>232</v>
      </c>
      <c r="B265" s="43">
        <v>45176</v>
      </c>
      <c r="C265" s="4"/>
      <c r="D265" s="4"/>
      <c r="E265" s="90" t="s">
        <v>8</v>
      </c>
      <c r="F265" s="77">
        <v>8</v>
      </c>
      <c r="G265" s="76" t="s">
        <v>14</v>
      </c>
    </row>
    <row r="266" spans="1:7" ht="36" x14ac:dyDescent="0.25">
      <c r="A266" s="21" t="s">
        <v>233</v>
      </c>
      <c r="B266" s="43">
        <v>33882</v>
      </c>
      <c r="C266" s="4"/>
      <c r="D266" s="4"/>
      <c r="E266" s="90" t="s">
        <v>8</v>
      </c>
      <c r="F266" s="75">
        <f>5+1</f>
        <v>6</v>
      </c>
      <c r="G266" s="76" t="s">
        <v>14</v>
      </c>
    </row>
    <row r="267" spans="1:7" ht="36" x14ac:dyDescent="0.25">
      <c r="A267" s="21" t="s">
        <v>234</v>
      </c>
      <c r="B267" s="43">
        <v>11294</v>
      </c>
      <c r="C267" s="4"/>
      <c r="D267" s="4"/>
      <c r="E267" s="90" t="s">
        <v>8</v>
      </c>
      <c r="F267" s="77">
        <v>2</v>
      </c>
      <c r="G267" s="76" t="s">
        <v>14</v>
      </c>
    </row>
    <row r="268" spans="1:7" ht="36" x14ac:dyDescent="0.25">
      <c r="A268" s="21" t="s">
        <v>235</v>
      </c>
      <c r="B268" s="43">
        <v>11294</v>
      </c>
      <c r="C268" s="4"/>
      <c r="D268" s="4"/>
      <c r="E268" s="90" t="s">
        <v>8</v>
      </c>
      <c r="F268" s="77">
        <v>2</v>
      </c>
      <c r="G268" s="76" t="s">
        <v>14</v>
      </c>
    </row>
    <row r="269" spans="1:7" ht="36" x14ac:dyDescent="0.25">
      <c r="A269" s="21" t="s">
        <v>236</v>
      </c>
      <c r="B269" s="43">
        <v>11294</v>
      </c>
      <c r="C269" s="4"/>
      <c r="D269" s="4"/>
      <c r="E269" s="90" t="s">
        <v>8</v>
      </c>
      <c r="F269" s="78">
        <v>2</v>
      </c>
      <c r="G269" s="76" t="s">
        <v>14</v>
      </c>
    </row>
    <row r="270" spans="1:7" ht="36" x14ac:dyDescent="0.25">
      <c r="A270" s="21" t="s">
        <v>237</v>
      </c>
      <c r="B270" s="43">
        <v>5647</v>
      </c>
      <c r="C270" s="4"/>
      <c r="D270" s="4"/>
      <c r="E270" s="90" t="s">
        <v>8</v>
      </c>
      <c r="F270" s="77">
        <v>1</v>
      </c>
      <c r="G270" s="76" t="s">
        <v>14</v>
      </c>
    </row>
    <row r="271" spans="1:7" ht="36" x14ac:dyDescent="0.25">
      <c r="A271" s="21" t="s">
        <v>238</v>
      </c>
      <c r="B271" s="43">
        <v>22588</v>
      </c>
      <c r="C271" s="4"/>
      <c r="D271" s="4"/>
      <c r="E271" s="90" t="s">
        <v>8</v>
      </c>
      <c r="F271" s="77">
        <v>4</v>
      </c>
      <c r="G271" s="76" t="s">
        <v>14</v>
      </c>
    </row>
    <row r="272" spans="1:7" ht="36" x14ac:dyDescent="0.25">
      <c r="A272" s="21" t="s">
        <v>239</v>
      </c>
      <c r="B272" s="43">
        <v>39529</v>
      </c>
      <c r="C272" s="4"/>
      <c r="D272" s="4"/>
      <c r="E272" s="90" t="s">
        <v>8</v>
      </c>
      <c r="F272" s="77">
        <f>7+0</f>
        <v>7</v>
      </c>
      <c r="G272" s="76" t="s">
        <v>14</v>
      </c>
    </row>
    <row r="273" spans="1:7" ht="36" x14ac:dyDescent="0.25">
      <c r="A273" s="21" t="s">
        <v>240</v>
      </c>
      <c r="B273" s="43">
        <v>16941</v>
      </c>
      <c r="C273" s="4"/>
      <c r="D273" s="4"/>
      <c r="E273" s="90" t="s">
        <v>8</v>
      </c>
      <c r="F273" s="77">
        <v>3</v>
      </c>
      <c r="G273" s="76" t="s">
        <v>14</v>
      </c>
    </row>
    <row r="274" spans="1:7" ht="36" x14ac:dyDescent="0.25">
      <c r="A274" s="21" t="s">
        <v>241</v>
      </c>
      <c r="B274" s="43">
        <v>16941</v>
      </c>
      <c r="C274" s="4"/>
      <c r="D274" s="4"/>
      <c r="E274" s="90" t="s">
        <v>8</v>
      </c>
      <c r="F274" s="77">
        <v>3</v>
      </c>
      <c r="G274" s="76" t="s">
        <v>14</v>
      </c>
    </row>
    <row r="275" spans="1:7" ht="36" x14ac:dyDescent="0.25">
      <c r="A275" s="21" t="s">
        <v>242</v>
      </c>
      <c r="B275" s="43">
        <v>16941</v>
      </c>
      <c r="C275" s="4"/>
      <c r="D275" s="4"/>
      <c r="E275" s="90" t="s">
        <v>8</v>
      </c>
      <c r="F275" s="77">
        <v>3</v>
      </c>
      <c r="G275" s="76" t="s">
        <v>14</v>
      </c>
    </row>
    <row r="276" spans="1:7" ht="36" x14ac:dyDescent="0.25">
      <c r="A276" s="21" t="s">
        <v>243</v>
      </c>
      <c r="B276" s="43">
        <v>16941</v>
      </c>
      <c r="C276" s="4"/>
      <c r="D276" s="4"/>
      <c r="E276" s="90" t="s">
        <v>8</v>
      </c>
      <c r="F276" s="77">
        <v>3</v>
      </c>
      <c r="G276" s="76" t="s">
        <v>14</v>
      </c>
    </row>
    <row r="277" spans="1:7" ht="48" x14ac:dyDescent="0.25">
      <c r="A277" s="21" t="s">
        <v>244</v>
      </c>
      <c r="B277" s="43">
        <v>16941</v>
      </c>
      <c r="C277" s="4"/>
      <c r="D277" s="4"/>
      <c r="E277" s="90" t="s">
        <v>8</v>
      </c>
      <c r="F277" s="77">
        <v>3</v>
      </c>
      <c r="G277" s="76" t="s">
        <v>14</v>
      </c>
    </row>
    <row r="278" spans="1:7" ht="36" x14ac:dyDescent="0.25">
      <c r="A278" s="21" t="s">
        <v>245</v>
      </c>
      <c r="B278" s="43">
        <v>16941</v>
      </c>
      <c r="C278" s="4"/>
      <c r="D278" s="4"/>
      <c r="E278" s="90" t="s">
        <v>8</v>
      </c>
      <c r="F278" s="77">
        <v>3</v>
      </c>
      <c r="G278" s="76" t="s">
        <v>14</v>
      </c>
    </row>
    <row r="279" spans="1:7" ht="36" x14ac:dyDescent="0.25">
      <c r="A279" s="21" t="s">
        <v>246</v>
      </c>
      <c r="B279" s="43">
        <v>45176</v>
      </c>
      <c r="C279" s="4"/>
      <c r="D279" s="4"/>
      <c r="E279" s="90" t="s">
        <v>8</v>
      </c>
      <c r="F279" s="77">
        <v>8</v>
      </c>
      <c r="G279" s="76" t="s">
        <v>14</v>
      </c>
    </row>
    <row r="280" spans="1:7" ht="36" x14ac:dyDescent="0.25">
      <c r="A280" s="21" t="s">
        <v>247</v>
      </c>
      <c r="B280" s="43">
        <v>11294</v>
      </c>
      <c r="C280" s="4"/>
      <c r="D280" s="4"/>
      <c r="E280" s="90" t="s">
        <v>8</v>
      </c>
      <c r="F280" s="77">
        <v>2</v>
      </c>
      <c r="G280" s="76" t="s">
        <v>14</v>
      </c>
    </row>
    <row r="281" spans="1:7" ht="60" x14ac:dyDescent="0.25">
      <c r="A281" s="21" t="s">
        <v>248</v>
      </c>
      <c r="B281" s="43">
        <v>50823</v>
      </c>
      <c r="C281" s="4"/>
      <c r="D281" s="4"/>
      <c r="E281" s="90" t="s">
        <v>8</v>
      </c>
      <c r="F281" s="77">
        <v>9</v>
      </c>
      <c r="G281" s="76" t="s">
        <v>14</v>
      </c>
    </row>
    <row r="282" spans="1:7" ht="36" x14ac:dyDescent="0.25">
      <c r="A282" s="21" t="s">
        <v>249</v>
      </c>
      <c r="B282" s="43">
        <v>28235</v>
      </c>
      <c r="C282" s="4"/>
      <c r="D282" s="4"/>
      <c r="E282" s="90" t="s">
        <v>8</v>
      </c>
      <c r="F282" s="77">
        <v>5</v>
      </c>
      <c r="G282" s="76" t="s">
        <v>14</v>
      </c>
    </row>
    <row r="283" spans="1:7" ht="48" x14ac:dyDescent="0.25">
      <c r="A283" s="21" t="s">
        <v>250</v>
      </c>
      <c r="B283" s="43">
        <v>56470</v>
      </c>
      <c r="C283" s="4"/>
      <c r="D283" s="4"/>
      <c r="E283" s="90" t="s">
        <v>8</v>
      </c>
      <c r="F283" s="77">
        <v>10</v>
      </c>
      <c r="G283" s="76" t="s">
        <v>14</v>
      </c>
    </row>
    <row r="284" spans="1:7" ht="48" x14ac:dyDescent="0.25">
      <c r="A284" s="21" t="s">
        <v>251</v>
      </c>
      <c r="B284" s="43">
        <v>62117</v>
      </c>
      <c r="C284" s="4"/>
      <c r="D284" s="4"/>
      <c r="E284" s="90" t="s">
        <v>8</v>
      </c>
      <c r="F284" s="77">
        <v>11</v>
      </c>
      <c r="G284" s="76" t="s">
        <v>14</v>
      </c>
    </row>
    <row r="285" spans="1:7" ht="36" x14ac:dyDescent="0.25">
      <c r="A285" s="21" t="s">
        <v>252</v>
      </c>
      <c r="B285" s="43">
        <v>22588</v>
      </c>
      <c r="C285" s="4"/>
      <c r="D285" s="4"/>
      <c r="E285" s="90" t="s">
        <v>8</v>
      </c>
      <c r="F285" s="77">
        <v>4</v>
      </c>
      <c r="G285" s="76" t="s">
        <v>14</v>
      </c>
    </row>
    <row r="286" spans="1:7" ht="36" x14ac:dyDescent="0.25">
      <c r="A286" s="21" t="s">
        <v>253</v>
      </c>
      <c r="B286" s="43">
        <v>39529</v>
      </c>
      <c r="C286" s="4"/>
      <c r="D286" s="4"/>
      <c r="E286" s="90" t="s">
        <v>8</v>
      </c>
      <c r="F286" s="77">
        <v>7</v>
      </c>
      <c r="G286" s="76" t="s">
        <v>14</v>
      </c>
    </row>
    <row r="287" spans="1:7" ht="36" x14ac:dyDescent="0.25">
      <c r="A287" s="21" t="s">
        <v>96</v>
      </c>
      <c r="B287" s="51">
        <v>8500</v>
      </c>
      <c r="C287" s="4"/>
      <c r="D287" s="4"/>
      <c r="E287" s="90" t="s">
        <v>8</v>
      </c>
      <c r="F287" s="79">
        <v>2</v>
      </c>
      <c r="G287" s="80" t="s">
        <v>15</v>
      </c>
    </row>
    <row r="288" spans="1:7" ht="60" x14ac:dyDescent="0.25">
      <c r="A288" s="21" t="s">
        <v>254</v>
      </c>
      <c r="B288" s="51">
        <v>8500</v>
      </c>
      <c r="C288" s="4"/>
      <c r="D288" s="4"/>
      <c r="E288" s="90" t="s">
        <v>8</v>
      </c>
      <c r="F288" s="79">
        <v>2</v>
      </c>
      <c r="G288" s="80" t="s">
        <v>15</v>
      </c>
    </row>
    <row r="289" spans="1:7" ht="36" x14ac:dyDescent="0.25">
      <c r="A289" s="21" t="s">
        <v>98</v>
      </c>
      <c r="B289" s="51">
        <v>29750</v>
      </c>
      <c r="C289" s="4"/>
      <c r="D289" s="4"/>
      <c r="E289" s="90" t="s">
        <v>8</v>
      </c>
      <c r="F289" s="63">
        <v>7</v>
      </c>
      <c r="G289" s="80" t="s">
        <v>15</v>
      </c>
    </row>
    <row r="290" spans="1:7" ht="36" x14ac:dyDescent="0.25">
      <c r="A290" s="21" t="s">
        <v>101</v>
      </c>
      <c r="B290" s="51">
        <v>12750</v>
      </c>
      <c r="C290" s="4"/>
      <c r="D290" s="4"/>
      <c r="E290" s="90" t="s">
        <v>8</v>
      </c>
      <c r="F290" s="81">
        <v>3</v>
      </c>
      <c r="G290" s="82" t="s">
        <v>15</v>
      </c>
    </row>
    <row r="291" spans="1:7" ht="36" x14ac:dyDescent="0.25">
      <c r="A291" s="21" t="s">
        <v>107</v>
      </c>
      <c r="B291" s="51">
        <v>8500</v>
      </c>
      <c r="C291" s="4"/>
      <c r="D291" s="4"/>
      <c r="E291" s="90" t="s">
        <v>8</v>
      </c>
      <c r="F291" s="79">
        <v>2</v>
      </c>
      <c r="G291" s="80" t="s">
        <v>15</v>
      </c>
    </row>
    <row r="292" spans="1:7" ht="36" x14ac:dyDescent="0.25">
      <c r="A292" s="21" t="s">
        <v>112</v>
      </c>
      <c r="B292" s="51">
        <v>8500</v>
      </c>
      <c r="C292" s="4"/>
      <c r="D292" s="4"/>
      <c r="E292" s="90" t="s">
        <v>8</v>
      </c>
      <c r="F292" s="79">
        <v>2</v>
      </c>
      <c r="G292" s="80" t="s">
        <v>15</v>
      </c>
    </row>
    <row r="293" spans="1:7" ht="36" x14ac:dyDescent="0.25">
      <c r="A293" s="21" t="s">
        <v>255</v>
      </c>
      <c r="B293" s="51">
        <v>12750</v>
      </c>
      <c r="C293" s="4"/>
      <c r="D293" s="4"/>
      <c r="E293" s="90" t="s">
        <v>8</v>
      </c>
      <c r="F293" s="79">
        <v>3</v>
      </c>
      <c r="G293" s="80" t="s">
        <v>15</v>
      </c>
    </row>
    <row r="294" spans="1:7" ht="36" x14ac:dyDescent="0.25">
      <c r="A294" s="21" t="s">
        <v>113</v>
      </c>
      <c r="B294" s="51">
        <v>12750</v>
      </c>
      <c r="C294" s="4"/>
      <c r="D294" s="4"/>
      <c r="E294" s="90" t="s">
        <v>8</v>
      </c>
      <c r="F294" s="79">
        <v>3</v>
      </c>
      <c r="G294" s="80" t="s">
        <v>15</v>
      </c>
    </row>
    <row r="295" spans="1:7" ht="60" x14ac:dyDescent="0.25">
      <c r="A295" s="21" t="s">
        <v>256</v>
      </c>
      <c r="B295" s="51">
        <v>12750</v>
      </c>
      <c r="C295" s="4"/>
      <c r="D295" s="4"/>
      <c r="E295" s="90" t="s">
        <v>8</v>
      </c>
      <c r="F295" s="79">
        <v>3</v>
      </c>
      <c r="G295" s="80" t="s">
        <v>15</v>
      </c>
    </row>
    <row r="296" spans="1:7" ht="36" x14ac:dyDescent="0.25">
      <c r="A296" s="21" t="s">
        <v>257</v>
      </c>
      <c r="B296" s="51">
        <v>8500</v>
      </c>
      <c r="C296" s="4"/>
      <c r="D296" s="4"/>
      <c r="E296" s="90" t="s">
        <v>8</v>
      </c>
      <c r="F296" s="79">
        <v>2</v>
      </c>
      <c r="G296" s="80" t="s">
        <v>15</v>
      </c>
    </row>
    <row r="297" spans="1:7" ht="36" x14ac:dyDescent="0.25">
      <c r="A297" s="21" t="s">
        <v>125</v>
      </c>
      <c r="B297" s="51">
        <v>17000</v>
      </c>
      <c r="C297" s="4"/>
      <c r="D297" s="4"/>
      <c r="E297" s="90" t="s">
        <v>8</v>
      </c>
      <c r="F297" s="79">
        <f>2+2</f>
        <v>4</v>
      </c>
      <c r="G297" s="80" t="s">
        <v>15</v>
      </c>
    </row>
    <row r="298" spans="1:7" ht="48" x14ac:dyDescent="0.25">
      <c r="A298" s="21" t="s">
        <v>126</v>
      </c>
      <c r="B298" s="51">
        <v>8500</v>
      </c>
      <c r="C298" s="4"/>
      <c r="D298" s="4"/>
      <c r="E298" s="90" t="s">
        <v>8</v>
      </c>
      <c r="F298" s="79">
        <f>1+1</f>
        <v>2</v>
      </c>
      <c r="G298" s="80" t="s">
        <v>15</v>
      </c>
    </row>
    <row r="299" spans="1:7" ht="36" x14ac:dyDescent="0.25">
      <c r="A299" s="21" t="s">
        <v>127</v>
      </c>
      <c r="B299" s="51">
        <v>12750</v>
      </c>
      <c r="C299" s="4"/>
      <c r="D299" s="4"/>
      <c r="E299" s="90" t="s">
        <v>8</v>
      </c>
      <c r="F299" s="79">
        <f>2+1</f>
        <v>3</v>
      </c>
      <c r="G299" s="80" t="s">
        <v>15</v>
      </c>
    </row>
    <row r="300" spans="1:7" ht="36" x14ac:dyDescent="0.25">
      <c r="A300" s="21" t="s">
        <v>128</v>
      </c>
      <c r="B300" s="51">
        <v>8500</v>
      </c>
      <c r="C300" s="4"/>
      <c r="D300" s="4"/>
      <c r="E300" s="90" t="s">
        <v>8</v>
      </c>
      <c r="F300" s="79">
        <f>1+1</f>
        <v>2</v>
      </c>
      <c r="G300" s="80" t="s">
        <v>15</v>
      </c>
    </row>
    <row r="301" spans="1:7" ht="36" x14ac:dyDescent="0.25">
      <c r="A301" s="21" t="s">
        <v>129</v>
      </c>
      <c r="B301" s="51">
        <v>8500</v>
      </c>
      <c r="C301" s="4"/>
      <c r="D301" s="4"/>
      <c r="E301" s="90" t="s">
        <v>8</v>
      </c>
      <c r="F301" s="79">
        <v>2</v>
      </c>
      <c r="G301" s="80" t="s">
        <v>15</v>
      </c>
    </row>
    <row r="302" spans="1:7" ht="36" x14ac:dyDescent="0.25">
      <c r="A302" s="21" t="s">
        <v>130</v>
      </c>
      <c r="B302" s="51">
        <v>8500</v>
      </c>
      <c r="C302" s="4"/>
      <c r="D302" s="4"/>
      <c r="E302" s="90" t="s">
        <v>8</v>
      </c>
      <c r="F302" s="79">
        <v>2</v>
      </c>
      <c r="G302" s="80" t="s">
        <v>15</v>
      </c>
    </row>
    <row r="303" spans="1:7" ht="36" x14ac:dyDescent="0.25">
      <c r="A303" s="21" t="s">
        <v>132</v>
      </c>
      <c r="B303" s="51">
        <v>17000</v>
      </c>
      <c r="C303" s="4"/>
      <c r="D303" s="4"/>
      <c r="E303" s="90" t="s">
        <v>8</v>
      </c>
      <c r="F303" s="79">
        <v>4</v>
      </c>
      <c r="G303" s="80" t="s">
        <v>15</v>
      </c>
    </row>
    <row r="304" spans="1:7" ht="36" x14ac:dyDescent="0.25">
      <c r="A304" s="21" t="s">
        <v>133</v>
      </c>
      <c r="B304" s="51">
        <v>8500</v>
      </c>
      <c r="C304" s="4"/>
      <c r="D304" s="4"/>
      <c r="E304" s="90" t="s">
        <v>8</v>
      </c>
      <c r="F304" s="79">
        <v>2</v>
      </c>
      <c r="G304" s="80" t="s">
        <v>15</v>
      </c>
    </row>
    <row r="305" spans="1:7" ht="48" x14ac:dyDescent="0.25">
      <c r="A305" s="21" t="s">
        <v>134</v>
      </c>
      <c r="B305" s="51">
        <v>8500</v>
      </c>
      <c r="C305" s="4"/>
      <c r="D305" s="4"/>
      <c r="E305" s="90" t="s">
        <v>8</v>
      </c>
      <c r="F305" s="79">
        <v>2</v>
      </c>
      <c r="G305" s="80" t="s">
        <v>15</v>
      </c>
    </row>
    <row r="306" spans="1:7" ht="36" x14ac:dyDescent="0.25">
      <c r="A306" s="21" t="s">
        <v>135</v>
      </c>
      <c r="B306" s="51">
        <v>4250</v>
      </c>
      <c r="C306" s="4"/>
      <c r="D306" s="4"/>
      <c r="E306" s="90" t="s">
        <v>8</v>
      </c>
      <c r="F306" s="83">
        <v>1</v>
      </c>
      <c r="G306" s="80" t="s">
        <v>15</v>
      </c>
    </row>
    <row r="307" spans="1:7" ht="48" x14ac:dyDescent="0.25">
      <c r="A307" s="21" t="s">
        <v>137</v>
      </c>
      <c r="B307" s="52">
        <v>8500</v>
      </c>
      <c r="C307" s="4"/>
      <c r="D307" s="4"/>
      <c r="E307" s="90" t="s">
        <v>8</v>
      </c>
      <c r="F307" s="79">
        <v>2</v>
      </c>
      <c r="G307" s="80" t="s">
        <v>15</v>
      </c>
    </row>
    <row r="308" spans="1:7" ht="36" x14ac:dyDescent="0.25">
      <c r="A308" s="21" t="s">
        <v>138</v>
      </c>
      <c r="B308" s="51">
        <v>4250</v>
      </c>
      <c r="C308" s="4"/>
      <c r="D308" s="4"/>
      <c r="E308" s="90" t="s">
        <v>8</v>
      </c>
      <c r="F308" s="84">
        <v>1</v>
      </c>
      <c r="G308" s="80" t="s">
        <v>15</v>
      </c>
    </row>
    <row r="309" spans="1:7" ht="48" x14ac:dyDescent="0.25">
      <c r="A309" s="21" t="s">
        <v>139</v>
      </c>
      <c r="B309" s="52">
        <v>8500</v>
      </c>
      <c r="C309" s="4"/>
      <c r="D309" s="4"/>
      <c r="E309" s="90" t="s">
        <v>8</v>
      </c>
      <c r="F309" s="79">
        <v>2</v>
      </c>
      <c r="G309" s="80" t="s">
        <v>15</v>
      </c>
    </row>
    <row r="310" spans="1:7" ht="48" x14ac:dyDescent="0.25">
      <c r="A310" s="21" t="s">
        <v>140</v>
      </c>
      <c r="B310" s="53">
        <v>12750</v>
      </c>
      <c r="C310" s="4"/>
      <c r="D310" s="4"/>
      <c r="E310" s="90" t="s">
        <v>8</v>
      </c>
      <c r="F310" s="79">
        <v>3</v>
      </c>
      <c r="G310" s="80" t="s">
        <v>15</v>
      </c>
    </row>
    <row r="311" spans="1:7" ht="36" x14ac:dyDescent="0.25">
      <c r="A311" s="21" t="s">
        <v>141</v>
      </c>
      <c r="B311" s="53">
        <v>8500</v>
      </c>
      <c r="C311" s="4"/>
      <c r="D311" s="4"/>
      <c r="E311" s="90" t="s">
        <v>8</v>
      </c>
      <c r="F311" s="79">
        <v>2</v>
      </c>
      <c r="G311" s="80" t="s">
        <v>15</v>
      </c>
    </row>
    <row r="312" spans="1:7" ht="36" x14ac:dyDescent="0.25">
      <c r="A312" s="21" t="s">
        <v>142</v>
      </c>
      <c r="B312" s="53">
        <v>8500</v>
      </c>
      <c r="C312" s="4"/>
      <c r="D312" s="4"/>
      <c r="E312" s="90" t="s">
        <v>8</v>
      </c>
      <c r="F312" s="85">
        <v>2</v>
      </c>
      <c r="G312" s="80" t="s">
        <v>15</v>
      </c>
    </row>
    <row r="313" spans="1:7" ht="36" x14ac:dyDescent="0.25">
      <c r="A313" s="21" t="s">
        <v>143</v>
      </c>
      <c r="B313" s="53">
        <v>17000</v>
      </c>
      <c r="C313" s="4"/>
      <c r="D313" s="4"/>
      <c r="E313" s="90" t="s">
        <v>8</v>
      </c>
      <c r="F313" s="79">
        <f>2+2</f>
        <v>4</v>
      </c>
      <c r="G313" s="80" t="s">
        <v>15</v>
      </c>
    </row>
    <row r="314" spans="1:7" ht="36" x14ac:dyDescent="0.25">
      <c r="A314" s="21" t="s">
        <v>144</v>
      </c>
      <c r="B314" s="53">
        <v>21250</v>
      </c>
      <c r="C314" s="4"/>
      <c r="D314" s="4"/>
      <c r="E314" s="90" t="s">
        <v>8</v>
      </c>
      <c r="F314" s="84">
        <f>3+2</f>
        <v>5</v>
      </c>
      <c r="G314" s="80" t="s">
        <v>15</v>
      </c>
    </row>
    <row r="315" spans="1:7" ht="36" x14ac:dyDescent="0.25">
      <c r="A315" s="21" t="s">
        <v>145</v>
      </c>
      <c r="B315" s="53">
        <v>17000</v>
      </c>
      <c r="C315" s="4"/>
      <c r="D315" s="4"/>
      <c r="E315" s="90" t="s">
        <v>8</v>
      </c>
      <c r="F315" s="79">
        <f>2+2</f>
        <v>4</v>
      </c>
      <c r="G315" s="80" t="s">
        <v>15</v>
      </c>
    </row>
    <row r="316" spans="1:7" ht="36" x14ac:dyDescent="0.25">
      <c r="A316" s="21" t="s">
        <v>258</v>
      </c>
      <c r="B316" s="53">
        <v>8500</v>
      </c>
      <c r="C316" s="4"/>
      <c r="D316" s="4"/>
      <c r="E316" s="90" t="s">
        <v>8</v>
      </c>
      <c r="F316" s="79">
        <v>2</v>
      </c>
      <c r="G316" s="80" t="s">
        <v>15</v>
      </c>
    </row>
    <row r="317" spans="1:7" ht="36" x14ac:dyDescent="0.25">
      <c r="A317" s="21" t="s">
        <v>146</v>
      </c>
      <c r="B317" s="53">
        <v>4250</v>
      </c>
      <c r="C317" s="4"/>
      <c r="D317" s="4"/>
      <c r="E317" s="90" t="s">
        <v>8</v>
      </c>
      <c r="F317" s="79">
        <v>1</v>
      </c>
      <c r="G317" s="80" t="s">
        <v>15</v>
      </c>
    </row>
    <row r="318" spans="1:7" ht="48" x14ac:dyDescent="0.25">
      <c r="A318" s="21" t="s">
        <v>147</v>
      </c>
      <c r="B318" s="53">
        <v>4250</v>
      </c>
      <c r="C318" s="4"/>
      <c r="D318" s="4"/>
      <c r="E318" s="90" t="s">
        <v>8</v>
      </c>
      <c r="F318" s="83">
        <v>1</v>
      </c>
      <c r="G318" s="80" t="s">
        <v>15</v>
      </c>
    </row>
    <row r="319" spans="1:7" ht="36" x14ac:dyDescent="0.25">
      <c r="A319" s="21" t="s">
        <v>259</v>
      </c>
      <c r="B319" s="53">
        <v>8500</v>
      </c>
      <c r="C319" s="4"/>
      <c r="D319" s="4"/>
      <c r="E319" s="90" t="s">
        <v>8</v>
      </c>
      <c r="F319" s="79">
        <v>2</v>
      </c>
      <c r="G319" s="80" t="s">
        <v>15</v>
      </c>
    </row>
    <row r="320" spans="1:7" ht="36" x14ac:dyDescent="0.25">
      <c r="A320" s="21" t="s">
        <v>260</v>
      </c>
      <c r="B320" s="53">
        <v>21250</v>
      </c>
      <c r="C320" s="4"/>
      <c r="D320" s="4"/>
      <c r="E320" s="90" t="s">
        <v>8</v>
      </c>
      <c r="F320" s="83">
        <v>5</v>
      </c>
      <c r="G320" s="80" t="s">
        <v>15</v>
      </c>
    </row>
    <row r="321" spans="1:7" ht="36" x14ac:dyDescent="0.25">
      <c r="A321" s="21" t="s">
        <v>148</v>
      </c>
      <c r="B321" s="53">
        <v>17000</v>
      </c>
      <c r="C321" s="4"/>
      <c r="D321" s="4"/>
      <c r="E321" s="90" t="s">
        <v>8</v>
      </c>
      <c r="F321" s="83">
        <f>2+2</f>
        <v>4</v>
      </c>
      <c r="G321" s="80" t="s">
        <v>15</v>
      </c>
    </row>
    <row r="322" spans="1:7" ht="36" x14ac:dyDescent="0.25">
      <c r="A322" s="21" t="s">
        <v>149</v>
      </c>
      <c r="B322" s="53">
        <v>8500</v>
      </c>
      <c r="C322" s="4"/>
      <c r="D322" s="4"/>
      <c r="E322" s="90" t="s">
        <v>8</v>
      </c>
      <c r="F322" s="79">
        <v>2</v>
      </c>
      <c r="G322" s="80" t="s">
        <v>15</v>
      </c>
    </row>
    <row r="323" spans="1:7" ht="60" x14ac:dyDescent="0.25">
      <c r="A323" s="21" t="s">
        <v>261</v>
      </c>
      <c r="B323" s="53">
        <v>17000</v>
      </c>
      <c r="C323" s="4"/>
      <c r="D323" s="4"/>
      <c r="E323" s="90" t="s">
        <v>8</v>
      </c>
      <c r="F323" s="86">
        <f>2+2</f>
        <v>4</v>
      </c>
      <c r="G323" s="80" t="s">
        <v>15</v>
      </c>
    </row>
    <row r="324" spans="1:7" ht="36" x14ac:dyDescent="0.25">
      <c r="A324" s="21" t="s">
        <v>150</v>
      </c>
      <c r="B324" s="53">
        <v>8500</v>
      </c>
      <c r="C324" s="4"/>
      <c r="D324" s="4"/>
      <c r="E324" s="90" t="s">
        <v>8</v>
      </c>
      <c r="F324" s="86">
        <v>2</v>
      </c>
      <c r="G324" s="80" t="s">
        <v>15</v>
      </c>
    </row>
    <row r="325" spans="1:7" ht="48" x14ac:dyDescent="0.25">
      <c r="A325" s="21" t="s">
        <v>262</v>
      </c>
      <c r="B325" s="53">
        <v>17000</v>
      </c>
      <c r="C325" s="4"/>
      <c r="D325" s="4"/>
      <c r="E325" s="90" t="s">
        <v>8</v>
      </c>
      <c r="F325" s="86">
        <f>2+2</f>
        <v>4</v>
      </c>
      <c r="G325" s="80" t="s">
        <v>15</v>
      </c>
    </row>
    <row r="326" spans="1:7" ht="48" x14ac:dyDescent="0.25">
      <c r="A326" s="21" t="s">
        <v>151</v>
      </c>
      <c r="B326" s="53">
        <v>8500</v>
      </c>
      <c r="C326" s="4"/>
      <c r="D326" s="4"/>
      <c r="E326" s="90" t="s">
        <v>8</v>
      </c>
      <c r="F326" s="86">
        <v>2</v>
      </c>
      <c r="G326" s="80" t="s">
        <v>15</v>
      </c>
    </row>
    <row r="327" spans="1:7" ht="36" x14ac:dyDescent="0.25">
      <c r="A327" s="21" t="s">
        <v>152</v>
      </c>
      <c r="B327" s="53">
        <v>8500</v>
      </c>
      <c r="C327" s="4"/>
      <c r="D327" s="4"/>
      <c r="E327" s="90" t="s">
        <v>8</v>
      </c>
      <c r="F327" s="86">
        <v>2</v>
      </c>
      <c r="G327" s="80" t="s">
        <v>15</v>
      </c>
    </row>
    <row r="328" spans="1:7" ht="36" x14ac:dyDescent="0.25">
      <c r="A328" s="21" t="s">
        <v>153</v>
      </c>
      <c r="B328" s="53">
        <v>8500</v>
      </c>
      <c r="C328" s="4"/>
      <c r="D328" s="4"/>
      <c r="E328" s="90" t="s">
        <v>8</v>
      </c>
      <c r="F328" s="86">
        <v>2</v>
      </c>
      <c r="G328" s="80" t="s">
        <v>15</v>
      </c>
    </row>
    <row r="329" spans="1:7" ht="48" x14ac:dyDescent="0.25">
      <c r="A329" s="29" t="s">
        <v>263</v>
      </c>
      <c r="B329" s="43">
        <v>49168</v>
      </c>
      <c r="C329" s="4"/>
      <c r="D329" s="4"/>
      <c r="E329" s="90" t="s">
        <v>8</v>
      </c>
      <c r="F329" s="75">
        <f>4+3</f>
        <v>7</v>
      </c>
      <c r="G329" s="60" t="s">
        <v>388</v>
      </c>
    </row>
    <row r="330" spans="1:7" ht="48" x14ac:dyDescent="0.25">
      <c r="A330" s="30" t="s">
        <v>264</v>
      </c>
      <c r="B330" s="43">
        <v>28096</v>
      </c>
      <c r="C330" s="4"/>
      <c r="D330" s="90" t="s">
        <v>8</v>
      </c>
      <c r="F330" s="77">
        <v>4</v>
      </c>
      <c r="G330" s="60" t="s">
        <v>388</v>
      </c>
    </row>
    <row r="331" spans="1:7" ht="48" x14ac:dyDescent="0.25">
      <c r="A331" s="30" t="s">
        <v>265</v>
      </c>
      <c r="B331" s="43">
        <v>14048</v>
      </c>
      <c r="C331" s="4"/>
      <c r="D331" s="90" t="s">
        <v>8</v>
      </c>
      <c r="F331" s="77">
        <v>2</v>
      </c>
      <c r="G331" s="60" t="s">
        <v>388</v>
      </c>
    </row>
    <row r="332" spans="1:7" ht="48" x14ac:dyDescent="0.25">
      <c r="A332" s="30" t="s">
        <v>266</v>
      </c>
      <c r="B332" s="43">
        <v>14048</v>
      </c>
      <c r="C332" s="4"/>
      <c r="D332" s="90" t="s">
        <v>8</v>
      </c>
      <c r="F332" s="77">
        <v>2</v>
      </c>
      <c r="G332" s="60" t="s">
        <v>388</v>
      </c>
    </row>
    <row r="333" spans="1:7" ht="48" x14ac:dyDescent="0.25">
      <c r="A333" s="30" t="s">
        <v>267</v>
      </c>
      <c r="B333" s="43">
        <v>28096</v>
      </c>
      <c r="C333" s="4"/>
      <c r="D333" s="90" t="s">
        <v>8</v>
      </c>
      <c r="F333" s="77">
        <f>3+1</f>
        <v>4</v>
      </c>
      <c r="G333" s="60" t="s">
        <v>388</v>
      </c>
    </row>
    <row r="334" spans="1:7" ht="48" x14ac:dyDescent="0.25">
      <c r="A334" s="30" t="s">
        <v>268</v>
      </c>
      <c r="B334" s="43">
        <v>28096</v>
      </c>
      <c r="C334" s="4"/>
      <c r="D334" s="90" t="s">
        <v>8</v>
      </c>
      <c r="F334" s="75">
        <f>3+1</f>
        <v>4</v>
      </c>
      <c r="G334" s="60" t="s">
        <v>388</v>
      </c>
    </row>
    <row r="335" spans="1:7" ht="72" x14ac:dyDescent="0.25">
      <c r="A335" s="30" t="s">
        <v>269</v>
      </c>
      <c r="B335" s="43">
        <v>63216</v>
      </c>
      <c r="C335" s="4"/>
      <c r="D335" s="90" t="s">
        <v>8</v>
      </c>
      <c r="F335" s="77">
        <v>9</v>
      </c>
      <c r="G335" s="60" t="s">
        <v>388</v>
      </c>
    </row>
    <row r="336" spans="1:7" ht="60" x14ac:dyDescent="0.25">
      <c r="A336" s="30" t="s">
        <v>270</v>
      </c>
      <c r="B336" s="43">
        <v>49168</v>
      </c>
      <c r="C336" s="4"/>
      <c r="D336" s="90" t="s">
        <v>8</v>
      </c>
      <c r="F336" s="75">
        <f>5+2</f>
        <v>7</v>
      </c>
      <c r="G336" s="60" t="s">
        <v>388</v>
      </c>
    </row>
    <row r="337" spans="1:7" ht="48" x14ac:dyDescent="0.25">
      <c r="A337" s="30" t="s">
        <v>271</v>
      </c>
      <c r="B337" s="43">
        <v>35120</v>
      </c>
      <c r="C337" s="4"/>
      <c r="D337" s="90" t="s">
        <v>8</v>
      </c>
      <c r="F337" s="77">
        <v>5</v>
      </c>
      <c r="G337" s="60" t="s">
        <v>388</v>
      </c>
    </row>
    <row r="338" spans="1:7" ht="48" x14ac:dyDescent="0.25">
      <c r="A338" s="30" t="s">
        <v>272</v>
      </c>
      <c r="B338" s="43">
        <v>14048</v>
      </c>
      <c r="C338" s="4"/>
      <c r="D338" s="90" t="s">
        <v>8</v>
      </c>
      <c r="F338" s="77">
        <v>2</v>
      </c>
      <c r="G338" s="60" t="s">
        <v>388</v>
      </c>
    </row>
    <row r="339" spans="1:7" ht="48" x14ac:dyDescent="0.25">
      <c r="A339" s="30" t="s">
        <v>273</v>
      </c>
      <c r="B339" s="43">
        <v>14048</v>
      </c>
      <c r="C339" s="4"/>
      <c r="D339" s="90" t="s">
        <v>8</v>
      </c>
      <c r="F339" s="77">
        <v>2</v>
      </c>
      <c r="G339" s="60" t="s">
        <v>388</v>
      </c>
    </row>
    <row r="340" spans="1:7" ht="48" x14ac:dyDescent="0.25">
      <c r="A340" s="30" t="s">
        <v>274</v>
      </c>
      <c r="B340" s="43">
        <v>14048</v>
      </c>
      <c r="C340" s="4"/>
      <c r="D340" s="90" t="s">
        <v>8</v>
      </c>
      <c r="F340" s="77">
        <v>2</v>
      </c>
      <c r="G340" s="60" t="s">
        <v>388</v>
      </c>
    </row>
    <row r="341" spans="1:7" ht="48" x14ac:dyDescent="0.25">
      <c r="A341" s="30" t="s">
        <v>275</v>
      </c>
      <c r="B341" s="43">
        <v>21072</v>
      </c>
      <c r="C341" s="4"/>
      <c r="D341" s="90" t="s">
        <v>8</v>
      </c>
      <c r="F341" s="77">
        <v>3</v>
      </c>
      <c r="G341" s="60" t="s">
        <v>388</v>
      </c>
    </row>
    <row r="342" spans="1:7" ht="48" x14ac:dyDescent="0.25">
      <c r="A342" s="30" t="s">
        <v>276</v>
      </c>
      <c r="B342" s="43">
        <v>28096</v>
      </c>
      <c r="C342" s="4"/>
      <c r="D342" s="90" t="s">
        <v>8</v>
      </c>
      <c r="F342" s="75">
        <f>2+2</f>
        <v>4</v>
      </c>
      <c r="G342" s="60" t="s">
        <v>388</v>
      </c>
    </row>
    <row r="343" spans="1:7" ht="48" x14ac:dyDescent="0.25">
      <c r="A343" s="30" t="s">
        <v>277</v>
      </c>
      <c r="B343" s="43">
        <v>28096</v>
      </c>
      <c r="C343" s="4"/>
      <c r="D343" s="90" t="s">
        <v>8</v>
      </c>
      <c r="F343" s="75">
        <f>2+2</f>
        <v>4</v>
      </c>
      <c r="G343" s="60" t="s">
        <v>388</v>
      </c>
    </row>
    <row r="344" spans="1:7" ht="48" x14ac:dyDescent="0.25">
      <c r="A344" s="30" t="s">
        <v>278</v>
      </c>
      <c r="B344" s="43">
        <v>28096</v>
      </c>
      <c r="C344" s="4"/>
      <c r="D344" s="90" t="s">
        <v>8</v>
      </c>
      <c r="F344" s="77">
        <v>4</v>
      </c>
      <c r="G344" s="60" t="s">
        <v>388</v>
      </c>
    </row>
    <row r="345" spans="1:7" ht="48" x14ac:dyDescent="0.25">
      <c r="A345" s="30" t="s">
        <v>279</v>
      </c>
      <c r="B345" s="43">
        <v>42144</v>
      </c>
      <c r="C345" s="4"/>
      <c r="D345" s="90" t="s">
        <v>8</v>
      </c>
      <c r="F345" s="77">
        <v>6</v>
      </c>
      <c r="G345" s="60" t="s">
        <v>388</v>
      </c>
    </row>
    <row r="346" spans="1:7" ht="48" x14ac:dyDescent="0.25">
      <c r="A346" s="30" t="s">
        <v>280</v>
      </c>
      <c r="B346" s="44">
        <v>14048</v>
      </c>
      <c r="C346" s="4"/>
      <c r="D346" s="90" t="s">
        <v>8</v>
      </c>
      <c r="F346" s="77">
        <v>2</v>
      </c>
      <c r="G346" s="60" t="s">
        <v>388</v>
      </c>
    </row>
    <row r="347" spans="1:7" ht="48" x14ac:dyDescent="0.25">
      <c r="A347" s="30" t="s">
        <v>281</v>
      </c>
      <c r="B347" s="44">
        <v>21072</v>
      </c>
      <c r="C347" s="4"/>
      <c r="D347" s="90" t="s">
        <v>8</v>
      </c>
      <c r="F347" s="77">
        <v>3</v>
      </c>
      <c r="G347" s="60" t="s">
        <v>388</v>
      </c>
    </row>
    <row r="348" spans="1:7" ht="48" x14ac:dyDescent="0.25">
      <c r="A348" s="30" t="s">
        <v>282</v>
      </c>
      <c r="B348" s="44">
        <v>21072</v>
      </c>
      <c r="C348" s="4"/>
      <c r="D348" s="90" t="s">
        <v>8</v>
      </c>
      <c r="F348" s="77">
        <v>3</v>
      </c>
      <c r="G348" s="60" t="s">
        <v>388</v>
      </c>
    </row>
    <row r="349" spans="1:7" ht="48" x14ac:dyDescent="0.25">
      <c r="A349" s="30" t="s">
        <v>283</v>
      </c>
      <c r="B349" s="44">
        <v>14048</v>
      </c>
      <c r="C349" s="4"/>
      <c r="D349" s="90" t="s">
        <v>8</v>
      </c>
      <c r="F349" s="77">
        <v>2</v>
      </c>
      <c r="G349" s="60" t="s">
        <v>388</v>
      </c>
    </row>
    <row r="350" spans="1:7" ht="48" x14ac:dyDescent="0.25">
      <c r="A350" s="30" t="s">
        <v>284</v>
      </c>
      <c r="B350" s="44">
        <v>42144</v>
      </c>
      <c r="C350" s="4"/>
      <c r="D350" s="90" t="s">
        <v>8</v>
      </c>
      <c r="F350" s="77">
        <v>6</v>
      </c>
      <c r="G350" s="60" t="s">
        <v>388</v>
      </c>
    </row>
    <row r="351" spans="1:7" ht="48" x14ac:dyDescent="0.25">
      <c r="A351" s="30" t="s">
        <v>285</v>
      </c>
      <c r="B351" s="44">
        <v>14048</v>
      </c>
      <c r="C351" s="4"/>
      <c r="D351" s="90" t="s">
        <v>8</v>
      </c>
      <c r="F351" s="77">
        <v>2</v>
      </c>
      <c r="G351" s="60" t="s">
        <v>388</v>
      </c>
    </row>
    <row r="352" spans="1:7" ht="48" x14ac:dyDescent="0.25">
      <c r="A352" s="30" t="s">
        <v>286</v>
      </c>
      <c r="B352" s="44">
        <v>21072</v>
      </c>
      <c r="C352" s="4"/>
      <c r="D352" s="90" t="s">
        <v>8</v>
      </c>
      <c r="F352" s="77">
        <v>3</v>
      </c>
      <c r="G352" s="60" t="s">
        <v>388</v>
      </c>
    </row>
    <row r="353" spans="1:7" ht="48" x14ac:dyDescent="0.25">
      <c r="A353" s="30" t="s">
        <v>287</v>
      </c>
      <c r="B353" s="44">
        <v>35120</v>
      </c>
      <c r="C353" s="4"/>
      <c r="D353" s="90" t="s">
        <v>8</v>
      </c>
      <c r="F353" s="77">
        <v>5</v>
      </c>
      <c r="G353" s="60" t="s">
        <v>388</v>
      </c>
    </row>
    <row r="354" spans="1:7" ht="48" x14ac:dyDescent="0.25">
      <c r="A354" s="30" t="s">
        <v>288</v>
      </c>
      <c r="B354" s="44">
        <v>14048</v>
      </c>
      <c r="C354" s="4"/>
      <c r="D354" s="90" t="s">
        <v>8</v>
      </c>
      <c r="F354" s="77">
        <v>2</v>
      </c>
      <c r="G354" s="60" t="s">
        <v>388</v>
      </c>
    </row>
    <row r="355" spans="1:7" ht="48" x14ac:dyDescent="0.25">
      <c r="A355" s="30" t="s">
        <v>289</v>
      </c>
      <c r="B355" s="44">
        <v>21072</v>
      </c>
      <c r="C355" s="4"/>
      <c r="D355" s="90" t="s">
        <v>8</v>
      </c>
      <c r="F355" s="77">
        <v>3</v>
      </c>
      <c r="G355" s="60" t="s">
        <v>388</v>
      </c>
    </row>
    <row r="356" spans="1:7" ht="48" x14ac:dyDescent="0.25">
      <c r="A356" s="30" t="s">
        <v>290</v>
      </c>
      <c r="B356" s="44">
        <v>14048</v>
      </c>
      <c r="C356" s="4"/>
      <c r="D356" s="90" t="s">
        <v>8</v>
      </c>
      <c r="F356" s="77">
        <v>2</v>
      </c>
      <c r="G356" s="60" t="s">
        <v>388</v>
      </c>
    </row>
    <row r="357" spans="1:7" ht="48" x14ac:dyDescent="0.25">
      <c r="A357" s="30" t="s">
        <v>291</v>
      </c>
      <c r="B357" s="44">
        <v>14048</v>
      </c>
      <c r="C357" s="4"/>
      <c r="D357" s="90" t="s">
        <v>8</v>
      </c>
      <c r="F357" s="77">
        <v>2</v>
      </c>
      <c r="G357" s="60" t="s">
        <v>388</v>
      </c>
    </row>
    <row r="358" spans="1:7" ht="48" x14ac:dyDescent="0.25">
      <c r="A358" s="30" t="s">
        <v>292</v>
      </c>
      <c r="B358" s="44">
        <v>28096</v>
      </c>
      <c r="C358" s="4"/>
      <c r="D358" s="90" t="s">
        <v>8</v>
      </c>
      <c r="F358" s="77">
        <v>4</v>
      </c>
      <c r="G358" s="60" t="s">
        <v>388</v>
      </c>
    </row>
    <row r="359" spans="1:7" ht="48" x14ac:dyDescent="0.25">
      <c r="A359" s="30" t="s">
        <v>293</v>
      </c>
      <c r="B359" s="44">
        <v>28096</v>
      </c>
      <c r="C359" s="4"/>
      <c r="D359" s="90" t="s">
        <v>8</v>
      </c>
      <c r="F359" s="77">
        <v>4</v>
      </c>
      <c r="G359" s="60" t="s">
        <v>388</v>
      </c>
    </row>
    <row r="360" spans="1:7" ht="48" x14ac:dyDescent="0.25">
      <c r="A360" s="30" t="s">
        <v>294</v>
      </c>
      <c r="B360" s="44">
        <v>14048</v>
      </c>
      <c r="C360" s="4"/>
      <c r="D360" s="90" t="s">
        <v>8</v>
      </c>
      <c r="F360" s="77">
        <v>2</v>
      </c>
      <c r="G360" s="60" t="s">
        <v>388</v>
      </c>
    </row>
    <row r="361" spans="1:7" ht="48" x14ac:dyDescent="0.25">
      <c r="A361" s="30" t="s">
        <v>295</v>
      </c>
      <c r="B361" s="44">
        <v>14048</v>
      </c>
      <c r="C361" s="4"/>
      <c r="D361" s="90" t="s">
        <v>8</v>
      </c>
      <c r="F361" s="77">
        <v>2</v>
      </c>
      <c r="G361" s="60" t="s">
        <v>388</v>
      </c>
    </row>
    <row r="362" spans="1:7" ht="48" x14ac:dyDescent="0.25">
      <c r="A362" s="30" t="s">
        <v>296</v>
      </c>
      <c r="B362" s="44">
        <v>56192</v>
      </c>
      <c r="C362" s="4"/>
      <c r="D362" s="90" t="s">
        <v>8</v>
      </c>
      <c r="F362" s="77">
        <v>8</v>
      </c>
      <c r="G362" s="60" t="s">
        <v>388</v>
      </c>
    </row>
    <row r="363" spans="1:7" ht="48" x14ac:dyDescent="0.25">
      <c r="A363" s="30" t="s">
        <v>297</v>
      </c>
      <c r="B363" s="44">
        <v>28096</v>
      </c>
      <c r="C363" s="4"/>
      <c r="D363" s="90" t="s">
        <v>8</v>
      </c>
      <c r="F363" s="77">
        <v>4</v>
      </c>
      <c r="G363" s="60" t="s">
        <v>388</v>
      </c>
    </row>
    <row r="364" spans="1:7" ht="48" x14ac:dyDescent="0.25">
      <c r="A364" s="30" t="s">
        <v>298</v>
      </c>
      <c r="B364" s="44">
        <v>14048</v>
      </c>
      <c r="C364" s="4"/>
      <c r="D364" s="90" t="s">
        <v>8</v>
      </c>
      <c r="F364" s="77">
        <v>2</v>
      </c>
      <c r="G364" s="60" t="s">
        <v>388</v>
      </c>
    </row>
    <row r="365" spans="1:7" ht="48" x14ac:dyDescent="0.25">
      <c r="A365" s="30" t="s">
        <v>299</v>
      </c>
      <c r="B365" s="44">
        <v>14048</v>
      </c>
      <c r="C365" s="4"/>
      <c r="D365" s="90" t="s">
        <v>8</v>
      </c>
      <c r="F365" s="77">
        <v>2</v>
      </c>
      <c r="G365" s="60" t="s">
        <v>388</v>
      </c>
    </row>
    <row r="366" spans="1:7" ht="48" x14ac:dyDescent="0.25">
      <c r="A366" s="30" t="s">
        <v>300</v>
      </c>
      <c r="B366" s="44">
        <v>56192</v>
      </c>
      <c r="C366" s="4"/>
      <c r="D366" s="90" t="s">
        <v>8</v>
      </c>
      <c r="F366" s="75">
        <f>5+3</f>
        <v>8</v>
      </c>
      <c r="G366" s="60" t="s">
        <v>388</v>
      </c>
    </row>
    <row r="367" spans="1:7" ht="48" x14ac:dyDescent="0.25">
      <c r="A367" s="30" t="s">
        <v>301</v>
      </c>
      <c r="B367" s="44">
        <v>14048</v>
      </c>
      <c r="C367" s="4"/>
      <c r="D367" s="90" t="s">
        <v>8</v>
      </c>
      <c r="F367" s="77">
        <v>2</v>
      </c>
      <c r="G367" s="60" t="s">
        <v>388</v>
      </c>
    </row>
    <row r="368" spans="1:7" ht="48" x14ac:dyDescent="0.25">
      <c r="A368" s="30" t="s">
        <v>302</v>
      </c>
      <c r="B368" s="44">
        <v>14048</v>
      </c>
      <c r="C368" s="4"/>
      <c r="D368" s="90" t="s">
        <v>8</v>
      </c>
      <c r="F368" s="77">
        <v>2</v>
      </c>
      <c r="G368" s="60" t="s">
        <v>388</v>
      </c>
    </row>
    <row r="369" spans="1:7" ht="48" x14ac:dyDescent="0.25">
      <c r="A369" s="30" t="s">
        <v>303</v>
      </c>
      <c r="B369" s="44">
        <v>35120</v>
      </c>
      <c r="C369" s="4"/>
      <c r="D369" s="90" t="s">
        <v>8</v>
      </c>
      <c r="F369" s="77">
        <v>5</v>
      </c>
      <c r="G369" s="60" t="s">
        <v>388</v>
      </c>
    </row>
    <row r="370" spans="1:7" ht="48" x14ac:dyDescent="0.25">
      <c r="A370" s="30" t="s">
        <v>304</v>
      </c>
      <c r="B370" s="44">
        <v>14048</v>
      </c>
      <c r="C370" s="4"/>
      <c r="D370" s="90" t="s">
        <v>8</v>
      </c>
      <c r="F370" s="77">
        <v>2</v>
      </c>
      <c r="G370" s="60" t="s">
        <v>388</v>
      </c>
    </row>
    <row r="371" spans="1:7" ht="60" x14ac:dyDescent="0.25">
      <c r="A371" s="30" t="s">
        <v>305</v>
      </c>
      <c r="B371" s="44">
        <v>42144</v>
      </c>
      <c r="C371" s="4"/>
      <c r="D371" s="90" t="s">
        <v>8</v>
      </c>
      <c r="F371" s="75">
        <f>4+2</f>
        <v>6</v>
      </c>
      <c r="G371" s="60" t="s">
        <v>388</v>
      </c>
    </row>
    <row r="372" spans="1:7" ht="48" x14ac:dyDescent="0.25">
      <c r="A372" s="29" t="s">
        <v>306</v>
      </c>
      <c r="B372" s="44">
        <v>42144</v>
      </c>
      <c r="C372" s="4"/>
      <c r="D372" s="4"/>
      <c r="E372" s="90" t="s">
        <v>8</v>
      </c>
      <c r="F372" s="75">
        <f>4+2</f>
        <v>6</v>
      </c>
      <c r="G372" s="60" t="s">
        <v>388</v>
      </c>
    </row>
    <row r="373" spans="1:7" ht="48" x14ac:dyDescent="0.25">
      <c r="A373" s="29" t="s">
        <v>307</v>
      </c>
      <c r="B373" s="44">
        <v>14048</v>
      </c>
      <c r="C373" s="4"/>
      <c r="D373" s="4"/>
      <c r="E373" s="90" t="s">
        <v>8</v>
      </c>
      <c r="F373" s="77">
        <v>2</v>
      </c>
      <c r="G373" s="60" t="s">
        <v>388</v>
      </c>
    </row>
    <row r="374" spans="1:7" ht="48" x14ac:dyDescent="0.25">
      <c r="A374" s="29" t="s">
        <v>308</v>
      </c>
      <c r="B374" s="44">
        <v>14048</v>
      </c>
      <c r="C374" s="4"/>
      <c r="D374" s="4"/>
      <c r="E374" s="90" t="s">
        <v>8</v>
      </c>
      <c r="F374" s="77">
        <v>2</v>
      </c>
      <c r="G374" s="60" t="s">
        <v>388</v>
      </c>
    </row>
    <row r="375" spans="1:7" ht="48" x14ac:dyDescent="0.25">
      <c r="A375" s="29" t="s">
        <v>309</v>
      </c>
      <c r="B375" s="44">
        <v>35120</v>
      </c>
      <c r="C375" s="4"/>
      <c r="D375" s="4"/>
      <c r="E375" s="90" t="s">
        <v>8</v>
      </c>
      <c r="F375" s="77">
        <v>5</v>
      </c>
      <c r="G375" s="60" t="s">
        <v>388</v>
      </c>
    </row>
    <row r="376" spans="1:7" ht="48" x14ac:dyDescent="0.25">
      <c r="A376" s="29" t="s">
        <v>310</v>
      </c>
      <c r="B376" s="44">
        <v>35120</v>
      </c>
      <c r="C376" s="4"/>
      <c r="D376" s="4"/>
      <c r="E376" s="90" t="s">
        <v>8</v>
      </c>
      <c r="F376" s="77">
        <v>5</v>
      </c>
      <c r="G376" s="60" t="s">
        <v>388</v>
      </c>
    </row>
    <row r="377" spans="1:7" ht="48" x14ac:dyDescent="0.25">
      <c r="A377" s="29" t="s">
        <v>311</v>
      </c>
      <c r="B377" s="44">
        <v>14048</v>
      </c>
      <c r="C377" s="4"/>
      <c r="D377" s="4"/>
      <c r="E377" s="90" t="s">
        <v>8</v>
      </c>
      <c r="F377" s="77">
        <v>2</v>
      </c>
      <c r="G377" s="60" t="s">
        <v>388</v>
      </c>
    </row>
    <row r="378" spans="1:7" ht="48" x14ac:dyDescent="0.25">
      <c r="A378" s="29" t="s">
        <v>312</v>
      </c>
      <c r="B378" s="44">
        <v>70240</v>
      </c>
      <c r="C378" s="4"/>
      <c r="D378" s="4"/>
      <c r="E378" s="90" t="s">
        <v>8</v>
      </c>
      <c r="F378" s="77">
        <f>8+2</f>
        <v>10</v>
      </c>
      <c r="G378" s="60" t="s">
        <v>388</v>
      </c>
    </row>
    <row r="379" spans="1:7" ht="48" x14ac:dyDescent="0.25">
      <c r="A379" s="29" t="s">
        <v>313</v>
      </c>
      <c r="B379" s="44">
        <v>42144</v>
      </c>
      <c r="C379" s="4"/>
      <c r="D379" s="4"/>
      <c r="E379" s="90" t="s">
        <v>8</v>
      </c>
      <c r="F379" s="77">
        <v>6</v>
      </c>
      <c r="G379" s="60" t="s">
        <v>388</v>
      </c>
    </row>
    <row r="380" spans="1:7" ht="48" x14ac:dyDescent="0.25">
      <c r="A380" s="29" t="s">
        <v>314</v>
      </c>
      <c r="B380" s="44">
        <v>42144</v>
      </c>
      <c r="C380" s="4"/>
      <c r="D380" s="4"/>
      <c r="E380" s="90" t="s">
        <v>8</v>
      </c>
      <c r="F380" s="75">
        <f>4+2</f>
        <v>6</v>
      </c>
      <c r="G380" s="60" t="s">
        <v>388</v>
      </c>
    </row>
    <row r="381" spans="1:7" ht="48" x14ac:dyDescent="0.25">
      <c r="A381" s="29" t="s">
        <v>315</v>
      </c>
      <c r="B381" s="44">
        <v>14048</v>
      </c>
      <c r="C381" s="4"/>
      <c r="D381" s="4"/>
      <c r="E381" s="90" t="s">
        <v>8</v>
      </c>
      <c r="F381" s="77">
        <v>2</v>
      </c>
      <c r="G381" s="60" t="s">
        <v>388</v>
      </c>
    </row>
    <row r="382" spans="1:7" ht="48" x14ac:dyDescent="0.25">
      <c r="A382" s="29" t="s">
        <v>316</v>
      </c>
      <c r="B382" s="44">
        <v>14048</v>
      </c>
      <c r="C382" s="4"/>
      <c r="D382" s="4"/>
      <c r="E382" s="90" t="s">
        <v>8</v>
      </c>
      <c r="F382" s="77">
        <v>2</v>
      </c>
      <c r="G382" s="60" t="s">
        <v>388</v>
      </c>
    </row>
    <row r="383" spans="1:7" ht="48" x14ac:dyDescent="0.25">
      <c r="A383" s="29" t="s">
        <v>317</v>
      </c>
      <c r="B383" s="45">
        <v>42144</v>
      </c>
      <c r="C383" s="4"/>
      <c r="D383" s="4"/>
      <c r="E383" s="90" t="s">
        <v>8</v>
      </c>
      <c r="F383" s="75">
        <f>4+2</f>
        <v>6</v>
      </c>
      <c r="G383" s="60" t="s">
        <v>388</v>
      </c>
    </row>
    <row r="384" spans="1:7" ht="48" x14ac:dyDescent="0.25">
      <c r="A384" s="29" t="s">
        <v>318</v>
      </c>
      <c r="B384" s="46">
        <v>70240</v>
      </c>
      <c r="C384" s="4"/>
      <c r="D384" s="4"/>
      <c r="E384" s="90" t="s">
        <v>8</v>
      </c>
      <c r="F384" s="75">
        <f>4+3+3</f>
        <v>10</v>
      </c>
      <c r="G384" s="60" t="s">
        <v>388</v>
      </c>
    </row>
    <row r="385" spans="1:7" ht="60" x14ac:dyDescent="0.25">
      <c r="A385" s="29" t="s">
        <v>319</v>
      </c>
      <c r="B385" s="46">
        <v>42144</v>
      </c>
      <c r="C385" s="4"/>
      <c r="D385" s="4"/>
      <c r="E385" s="90" t="s">
        <v>8</v>
      </c>
      <c r="F385" s="77">
        <v>6</v>
      </c>
      <c r="G385" s="60" t="s">
        <v>388</v>
      </c>
    </row>
    <row r="386" spans="1:7" ht="72" x14ac:dyDescent="0.25">
      <c r="A386" s="29" t="s">
        <v>320</v>
      </c>
      <c r="B386" s="46">
        <v>49168</v>
      </c>
      <c r="C386" s="4"/>
      <c r="D386" s="4"/>
      <c r="E386" s="90" t="s">
        <v>8</v>
      </c>
      <c r="F386" s="75">
        <f>5+2</f>
        <v>7</v>
      </c>
      <c r="G386" s="60" t="s">
        <v>388</v>
      </c>
    </row>
    <row r="387" spans="1:7" ht="48" x14ac:dyDescent="0.25">
      <c r="A387" s="29" t="s">
        <v>321</v>
      </c>
      <c r="B387" s="46">
        <v>77264</v>
      </c>
      <c r="C387" s="4"/>
      <c r="D387" s="4"/>
      <c r="E387" s="90" t="s">
        <v>8</v>
      </c>
      <c r="F387" s="75">
        <f>5+3+3</f>
        <v>11</v>
      </c>
      <c r="G387" s="60" t="s">
        <v>388</v>
      </c>
    </row>
    <row r="388" spans="1:7" ht="48" x14ac:dyDescent="0.25">
      <c r="A388" s="29" t="s">
        <v>322</v>
      </c>
      <c r="B388" s="46">
        <v>35120</v>
      </c>
      <c r="C388" s="4"/>
      <c r="D388" s="4"/>
      <c r="E388" s="90" t="s">
        <v>8</v>
      </c>
      <c r="F388" s="77">
        <v>5</v>
      </c>
      <c r="G388" s="60" t="s">
        <v>388</v>
      </c>
    </row>
    <row r="389" spans="1:7" ht="48" x14ac:dyDescent="0.25">
      <c r="A389" s="29" t="s">
        <v>323</v>
      </c>
      <c r="B389" s="46">
        <v>14048</v>
      </c>
      <c r="C389" s="4"/>
      <c r="D389" s="4"/>
      <c r="E389" s="90" t="s">
        <v>8</v>
      </c>
      <c r="F389" s="77">
        <v>2</v>
      </c>
      <c r="G389" s="60" t="s">
        <v>388</v>
      </c>
    </row>
    <row r="390" spans="1:7" ht="48" x14ac:dyDescent="0.25">
      <c r="A390" s="29" t="s">
        <v>324</v>
      </c>
      <c r="B390" s="46">
        <v>70240</v>
      </c>
      <c r="C390" s="4"/>
      <c r="D390" s="4"/>
      <c r="E390" s="90" t="s">
        <v>8</v>
      </c>
      <c r="F390" s="75">
        <f>5+2+3</f>
        <v>10</v>
      </c>
      <c r="G390" s="60" t="s">
        <v>388</v>
      </c>
    </row>
    <row r="391" spans="1:7" ht="72" x14ac:dyDescent="0.25">
      <c r="A391" s="29" t="s">
        <v>325</v>
      </c>
      <c r="B391" s="46">
        <v>28096</v>
      </c>
      <c r="C391" s="4"/>
      <c r="D391" s="4"/>
      <c r="E391" s="90" t="s">
        <v>8</v>
      </c>
      <c r="F391" s="77">
        <v>4</v>
      </c>
      <c r="G391" s="60" t="s">
        <v>388</v>
      </c>
    </row>
    <row r="392" spans="1:7" ht="48" x14ac:dyDescent="0.25">
      <c r="A392" s="29" t="s">
        <v>326</v>
      </c>
      <c r="B392" s="47">
        <v>70240</v>
      </c>
      <c r="C392" s="4"/>
      <c r="D392" s="4"/>
      <c r="E392" s="90" t="s">
        <v>8</v>
      </c>
      <c r="F392" s="77">
        <v>10</v>
      </c>
      <c r="G392" s="60" t="s">
        <v>388</v>
      </c>
    </row>
    <row r="393" spans="1:7" ht="48" x14ac:dyDescent="0.25">
      <c r="A393" s="30" t="s">
        <v>327</v>
      </c>
      <c r="B393" s="47">
        <v>28096</v>
      </c>
      <c r="C393" s="4"/>
      <c r="D393" s="4"/>
      <c r="E393" s="90" t="s">
        <v>8</v>
      </c>
      <c r="F393" s="77">
        <v>4</v>
      </c>
      <c r="G393" s="60" t="s">
        <v>388</v>
      </c>
    </row>
    <row r="394" spans="1:7" ht="48.75" thickBot="1" x14ac:dyDescent="0.3">
      <c r="A394" s="29" t="s">
        <v>328</v>
      </c>
      <c r="B394" s="54">
        <v>70240</v>
      </c>
      <c r="C394" s="4"/>
      <c r="D394" s="4"/>
      <c r="E394" s="90" t="s">
        <v>8</v>
      </c>
      <c r="F394" s="75">
        <f>6+3+1</f>
        <v>10</v>
      </c>
      <c r="G394" s="60" t="s">
        <v>388</v>
      </c>
    </row>
    <row r="395" spans="1:7" ht="48.75" thickTop="1" x14ac:dyDescent="0.25">
      <c r="A395" s="29" t="s">
        <v>329</v>
      </c>
      <c r="B395" s="46">
        <v>70240</v>
      </c>
      <c r="C395" s="4"/>
      <c r="D395" s="4"/>
      <c r="E395" s="90" t="s">
        <v>8</v>
      </c>
      <c r="F395" s="75">
        <f>8+2</f>
        <v>10</v>
      </c>
      <c r="G395" s="60" t="s">
        <v>388</v>
      </c>
    </row>
    <row r="396" spans="1:7" ht="48" x14ac:dyDescent="0.25">
      <c r="A396" s="29" t="s">
        <v>330</v>
      </c>
      <c r="B396" s="46">
        <v>63216</v>
      </c>
      <c r="C396" s="4"/>
      <c r="D396" s="4"/>
      <c r="E396" s="90" t="s">
        <v>8</v>
      </c>
      <c r="F396" s="75">
        <f>5+2+2</f>
        <v>9</v>
      </c>
      <c r="G396" s="60" t="s">
        <v>388</v>
      </c>
    </row>
    <row r="397" spans="1:7" ht="48" x14ac:dyDescent="0.25">
      <c r="A397" s="29" t="s">
        <v>331</v>
      </c>
      <c r="B397" s="46">
        <v>14048</v>
      </c>
      <c r="C397" s="4"/>
      <c r="D397" s="4"/>
      <c r="E397" s="90" t="s">
        <v>8</v>
      </c>
      <c r="F397" s="77">
        <v>2</v>
      </c>
      <c r="G397" s="60" t="s">
        <v>388</v>
      </c>
    </row>
    <row r="398" spans="1:7" ht="48" x14ac:dyDescent="0.25">
      <c r="A398" s="29" t="s">
        <v>332</v>
      </c>
      <c r="B398" s="46">
        <v>14048</v>
      </c>
      <c r="C398" s="4"/>
      <c r="D398" s="4"/>
      <c r="E398" s="90" t="s">
        <v>8</v>
      </c>
      <c r="F398" s="77">
        <v>2</v>
      </c>
      <c r="G398" s="60" t="s">
        <v>388</v>
      </c>
    </row>
    <row r="399" spans="1:7" ht="48" x14ac:dyDescent="0.25">
      <c r="A399" s="29" t="s">
        <v>333</v>
      </c>
      <c r="B399" s="46">
        <v>28096</v>
      </c>
      <c r="C399" s="4"/>
      <c r="D399" s="4"/>
      <c r="E399" s="90" t="s">
        <v>8</v>
      </c>
      <c r="F399" s="87">
        <f>2+2</f>
        <v>4</v>
      </c>
      <c r="G399" s="60" t="s">
        <v>388</v>
      </c>
    </row>
    <row r="400" spans="1:7" ht="48" x14ac:dyDescent="0.25">
      <c r="A400" s="29" t="s">
        <v>334</v>
      </c>
      <c r="B400" s="46">
        <v>7024</v>
      </c>
      <c r="C400" s="4"/>
      <c r="D400" s="4"/>
      <c r="E400" s="90" t="s">
        <v>8</v>
      </c>
      <c r="F400" s="77">
        <v>1</v>
      </c>
      <c r="G400" s="60" t="s">
        <v>388</v>
      </c>
    </row>
    <row r="401" spans="1:7" ht="48" x14ac:dyDescent="0.25">
      <c r="A401" s="29" t="s">
        <v>335</v>
      </c>
      <c r="B401" s="46">
        <v>28096</v>
      </c>
      <c r="C401" s="4"/>
      <c r="D401" s="4"/>
      <c r="E401" s="90" t="s">
        <v>8</v>
      </c>
      <c r="F401" s="77">
        <v>4</v>
      </c>
      <c r="G401" s="60" t="s">
        <v>388</v>
      </c>
    </row>
    <row r="402" spans="1:7" ht="48" x14ac:dyDescent="0.25">
      <c r="A402" s="29" t="s">
        <v>336</v>
      </c>
      <c r="B402" s="46">
        <v>63216</v>
      </c>
      <c r="C402" s="4"/>
      <c r="D402" s="4"/>
      <c r="E402" s="90" t="s">
        <v>8</v>
      </c>
      <c r="F402" s="75">
        <f>7+2</f>
        <v>9</v>
      </c>
      <c r="G402" s="60" t="s">
        <v>388</v>
      </c>
    </row>
    <row r="403" spans="1:7" ht="48" x14ac:dyDescent="0.25">
      <c r="A403" s="29" t="s">
        <v>337</v>
      </c>
      <c r="B403" s="46">
        <v>35120</v>
      </c>
      <c r="C403" s="4"/>
      <c r="D403" s="4"/>
      <c r="E403" s="90" t="s">
        <v>8</v>
      </c>
      <c r="F403" s="75">
        <f>3+2</f>
        <v>5</v>
      </c>
      <c r="G403" s="60" t="s">
        <v>388</v>
      </c>
    </row>
    <row r="404" spans="1:7" ht="48" x14ac:dyDescent="0.25">
      <c r="A404" s="29" t="s">
        <v>338</v>
      </c>
      <c r="B404" s="46">
        <v>42144</v>
      </c>
      <c r="C404" s="4"/>
      <c r="D404" s="4"/>
      <c r="E404" s="90" t="s">
        <v>8</v>
      </c>
      <c r="F404" s="75">
        <f>3+3</f>
        <v>6</v>
      </c>
      <c r="G404" s="60" t="s">
        <v>388</v>
      </c>
    </row>
    <row r="405" spans="1:7" ht="48" x14ac:dyDescent="0.25">
      <c r="A405" s="29" t="s">
        <v>339</v>
      </c>
      <c r="B405" s="46">
        <v>56192</v>
      </c>
      <c r="C405" s="4"/>
      <c r="D405" s="4"/>
      <c r="E405" s="90" t="s">
        <v>8</v>
      </c>
      <c r="F405" s="75">
        <f>3+5</f>
        <v>8</v>
      </c>
      <c r="G405" s="60" t="s">
        <v>388</v>
      </c>
    </row>
    <row r="406" spans="1:7" ht="48" x14ac:dyDescent="0.25">
      <c r="A406" s="29" t="s">
        <v>340</v>
      </c>
      <c r="B406" s="46">
        <v>35120</v>
      </c>
      <c r="C406" s="4"/>
      <c r="D406" s="4"/>
      <c r="E406" s="90" t="s">
        <v>8</v>
      </c>
      <c r="F406" s="75">
        <f>3+2</f>
        <v>5</v>
      </c>
      <c r="G406" s="60" t="s">
        <v>388</v>
      </c>
    </row>
    <row r="407" spans="1:7" ht="48" x14ac:dyDescent="0.25">
      <c r="A407" s="29" t="s">
        <v>341</v>
      </c>
      <c r="B407" s="46">
        <v>21072</v>
      </c>
      <c r="C407" s="4"/>
      <c r="D407" s="4"/>
      <c r="E407" s="90" t="s">
        <v>8</v>
      </c>
      <c r="F407" s="77">
        <v>3</v>
      </c>
      <c r="G407" s="60" t="s">
        <v>388</v>
      </c>
    </row>
    <row r="408" spans="1:7" ht="48" x14ac:dyDescent="0.25">
      <c r="A408" s="29" t="s">
        <v>342</v>
      </c>
      <c r="B408" s="46">
        <v>21072</v>
      </c>
      <c r="C408" s="4"/>
      <c r="D408" s="4"/>
      <c r="E408" s="90" t="s">
        <v>8</v>
      </c>
      <c r="F408" s="77">
        <v>3</v>
      </c>
      <c r="G408" s="60" t="s">
        <v>388</v>
      </c>
    </row>
    <row r="409" spans="1:7" ht="48" x14ac:dyDescent="0.25">
      <c r="A409" s="29" t="s">
        <v>343</v>
      </c>
      <c r="B409" s="46">
        <v>63216</v>
      </c>
      <c r="C409" s="4"/>
      <c r="D409" s="4"/>
      <c r="E409" s="90" t="s">
        <v>8</v>
      </c>
      <c r="F409" s="75">
        <f>8+1</f>
        <v>9</v>
      </c>
      <c r="G409" s="60" t="s">
        <v>388</v>
      </c>
    </row>
    <row r="410" spans="1:7" ht="48" x14ac:dyDescent="0.25">
      <c r="A410" s="29" t="s">
        <v>344</v>
      </c>
      <c r="B410" s="46">
        <v>14048</v>
      </c>
      <c r="C410" s="4"/>
      <c r="D410" s="4"/>
      <c r="E410" s="90" t="s">
        <v>8</v>
      </c>
      <c r="F410" s="77">
        <v>2</v>
      </c>
      <c r="G410" s="60" t="s">
        <v>388</v>
      </c>
    </row>
    <row r="411" spans="1:7" ht="60" x14ac:dyDescent="0.25">
      <c r="A411" s="29" t="s">
        <v>345</v>
      </c>
      <c r="B411" s="46">
        <v>98336</v>
      </c>
      <c r="C411" s="4"/>
      <c r="D411" s="4"/>
      <c r="E411" s="90" t="s">
        <v>8</v>
      </c>
      <c r="F411" s="77">
        <f>9+5</f>
        <v>14</v>
      </c>
      <c r="G411" s="60" t="s">
        <v>388</v>
      </c>
    </row>
    <row r="412" spans="1:7" ht="48" x14ac:dyDescent="0.25">
      <c r="A412" s="29" t="s">
        <v>346</v>
      </c>
      <c r="B412" s="46">
        <v>35120</v>
      </c>
      <c r="C412" s="4"/>
      <c r="D412" s="4"/>
      <c r="E412" s="90" t="s">
        <v>8</v>
      </c>
      <c r="F412" s="77">
        <v>5</v>
      </c>
      <c r="G412" s="60" t="s">
        <v>388</v>
      </c>
    </row>
    <row r="413" spans="1:7" ht="60" x14ac:dyDescent="0.25">
      <c r="A413" s="29" t="s">
        <v>347</v>
      </c>
      <c r="B413" s="46">
        <v>70240</v>
      </c>
      <c r="C413" s="4"/>
      <c r="D413" s="4"/>
      <c r="E413" s="90" t="s">
        <v>8</v>
      </c>
      <c r="F413" s="77">
        <v>10</v>
      </c>
      <c r="G413" s="60" t="s">
        <v>388</v>
      </c>
    </row>
    <row r="414" spans="1:7" ht="60" x14ac:dyDescent="0.25">
      <c r="A414" s="29" t="s">
        <v>348</v>
      </c>
      <c r="B414" s="46">
        <v>77264</v>
      </c>
      <c r="C414" s="4"/>
      <c r="D414" s="4"/>
      <c r="E414" s="90" t="s">
        <v>8</v>
      </c>
      <c r="F414" s="77">
        <v>11</v>
      </c>
      <c r="G414" s="60" t="s">
        <v>388</v>
      </c>
    </row>
    <row r="415" spans="1:7" ht="48" x14ac:dyDescent="0.25">
      <c r="A415" s="29" t="s">
        <v>349</v>
      </c>
      <c r="B415" s="46">
        <v>42144</v>
      </c>
      <c r="C415" s="4"/>
      <c r="D415" s="4"/>
      <c r="E415" s="90" t="s">
        <v>8</v>
      </c>
      <c r="F415" s="75">
        <f>4+2</f>
        <v>6</v>
      </c>
      <c r="G415" s="60" t="s">
        <v>388</v>
      </c>
    </row>
    <row r="416" spans="1:7" ht="48" x14ac:dyDescent="0.25">
      <c r="A416" s="29" t="s">
        <v>350</v>
      </c>
      <c r="B416" s="46">
        <v>49168</v>
      </c>
      <c r="C416" s="4"/>
      <c r="D416" s="4"/>
      <c r="E416" s="90" t="s">
        <v>8</v>
      </c>
      <c r="F416" s="77">
        <v>7</v>
      </c>
      <c r="G416" s="60" t="s">
        <v>388</v>
      </c>
    </row>
    <row r="417" spans="1:7" ht="24" x14ac:dyDescent="0.25">
      <c r="A417" s="31" t="s">
        <v>351</v>
      </c>
      <c r="B417" s="39">
        <v>14664.3</v>
      </c>
      <c r="C417" s="4"/>
      <c r="D417" s="4"/>
      <c r="E417" s="90" t="s">
        <v>8</v>
      </c>
      <c r="F417" s="73">
        <v>35</v>
      </c>
      <c r="G417" s="80" t="s">
        <v>386</v>
      </c>
    </row>
    <row r="418" spans="1:7" ht="36" x14ac:dyDescent="0.25">
      <c r="A418" s="32" t="s">
        <v>352</v>
      </c>
      <c r="B418" s="39">
        <v>13826.34</v>
      </c>
      <c r="C418" s="4"/>
      <c r="D418" s="4"/>
      <c r="E418" s="90" t="s">
        <v>8</v>
      </c>
      <c r="F418" s="74">
        <v>33</v>
      </c>
      <c r="G418" s="80" t="s">
        <v>386</v>
      </c>
    </row>
    <row r="419" spans="1:7" ht="24" x14ac:dyDescent="0.25">
      <c r="A419" s="32" t="s">
        <v>353</v>
      </c>
      <c r="B419" s="39">
        <v>18016.14</v>
      </c>
      <c r="C419" s="4"/>
      <c r="D419" s="4"/>
      <c r="E419" s="90" t="s">
        <v>8</v>
      </c>
      <c r="F419" s="74">
        <v>43</v>
      </c>
      <c r="G419" s="80" t="s">
        <v>386</v>
      </c>
    </row>
    <row r="420" spans="1:7" ht="24" x14ac:dyDescent="0.25">
      <c r="A420" s="32" t="s">
        <v>354</v>
      </c>
      <c r="B420" s="39">
        <v>14245.32</v>
      </c>
      <c r="C420" s="4"/>
      <c r="D420" s="4"/>
      <c r="E420" s="90" t="s">
        <v>8</v>
      </c>
      <c r="F420" s="74">
        <v>34</v>
      </c>
      <c r="G420" s="80" t="s">
        <v>386</v>
      </c>
    </row>
    <row r="421" spans="1:7" ht="36" x14ac:dyDescent="0.25">
      <c r="A421" s="32" t="s">
        <v>355</v>
      </c>
      <c r="B421" s="39">
        <v>13826.34</v>
      </c>
      <c r="C421" s="4"/>
      <c r="D421" s="4"/>
      <c r="E421" s="90" t="s">
        <v>8</v>
      </c>
      <c r="F421" s="74">
        <v>33</v>
      </c>
      <c r="G421" s="80" t="s">
        <v>386</v>
      </c>
    </row>
    <row r="422" spans="1:7" ht="36" x14ac:dyDescent="0.25">
      <c r="A422" s="32" t="s">
        <v>356</v>
      </c>
      <c r="B422" s="39">
        <v>13826.34</v>
      </c>
      <c r="C422" s="4"/>
      <c r="D422" s="4"/>
      <c r="E422" s="90" t="s">
        <v>8</v>
      </c>
      <c r="F422" s="74">
        <v>33</v>
      </c>
      <c r="G422" s="80" t="s">
        <v>386</v>
      </c>
    </row>
    <row r="423" spans="1:7" ht="36" x14ac:dyDescent="0.25">
      <c r="A423" s="31" t="s">
        <v>357</v>
      </c>
      <c r="B423" s="39">
        <v>14664.3</v>
      </c>
      <c r="C423" s="4"/>
      <c r="D423" s="4"/>
      <c r="E423" s="90" t="s">
        <v>8</v>
      </c>
      <c r="F423" s="73">
        <v>35</v>
      </c>
      <c r="G423" s="80" t="s">
        <v>386</v>
      </c>
    </row>
    <row r="424" spans="1:7" ht="24" x14ac:dyDescent="0.25">
      <c r="A424" s="31" t="s">
        <v>358</v>
      </c>
      <c r="B424" s="39">
        <v>13826.34</v>
      </c>
      <c r="C424" s="4"/>
      <c r="D424" s="4"/>
      <c r="E424" s="90" t="s">
        <v>8</v>
      </c>
      <c r="F424" s="73">
        <v>33</v>
      </c>
      <c r="G424" s="80" t="s">
        <v>386</v>
      </c>
    </row>
    <row r="425" spans="1:7" ht="36" x14ac:dyDescent="0.25">
      <c r="A425" s="31" t="s">
        <v>359</v>
      </c>
      <c r="B425" s="39">
        <v>13826.34</v>
      </c>
      <c r="C425" s="4"/>
      <c r="D425" s="4"/>
      <c r="E425" s="90" t="s">
        <v>8</v>
      </c>
      <c r="F425" s="73">
        <v>33</v>
      </c>
      <c r="G425" s="80" t="s">
        <v>386</v>
      </c>
    </row>
    <row r="426" spans="1:7" ht="36" x14ac:dyDescent="0.25">
      <c r="A426" s="31" t="s">
        <v>360</v>
      </c>
      <c r="B426" s="39">
        <v>14664.3</v>
      </c>
      <c r="C426" s="4"/>
      <c r="D426" s="4"/>
      <c r="E426" s="90" t="s">
        <v>8</v>
      </c>
      <c r="F426" s="74">
        <v>35</v>
      </c>
      <c r="G426" s="80" t="s">
        <v>386</v>
      </c>
    </row>
    <row r="427" spans="1:7" ht="36" x14ac:dyDescent="0.25">
      <c r="A427" s="31" t="s">
        <v>361</v>
      </c>
      <c r="B427" s="39">
        <v>13826.34</v>
      </c>
      <c r="C427" s="4"/>
      <c r="D427" s="4"/>
      <c r="E427" s="90" t="s">
        <v>8</v>
      </c>
      <c r="F427" s="74">
        <v>33</v>
      </c>
      <c r="G427" s="80" t="s">
        <v>386</v>
      </c>
    </row>
    <row r="428" spans="1:7" ht="36" x14ac:dyDescent="0.25">
      <c r="A428" s="31" t="s">
        <v>362</v>
      </c>
      <c r="B428" s="39">
        <v>14664.3</v>
      </c>
      <c r="C428" s="4"/>
      <c r="D428" s="4"/>
      <c r="E428" s="90" t="s">
        <v>8</v>
      </c>
      <c r="F428" s="73">
        <v>35</v>
      </c>
      <c r="G428" s="80" t="s">
        <v>386</v>
      </c>
    </row>
    <row r="429" spans="1:7" ht="24" x14ac:dyDescent="0.25">
      <c r="A429" s="31" t="s">
        <v>363</v>
      </c>
      <c r="B429" s="39">
        <v>14664.3</v>
      </c>
      <c r="C429" s="4"/>
      <c r="D429" s="4"/>
      <c r="E429" s="90" t="s">
        <v>8</v>
      </c>
      <c r="F429" s="73">
        <v>35</v>
      </c>
      <c r="G429" s="80" t="s">
        <v>386</v>
      </c>
    </row>
    <row r="430" spans="1:7" ht="24" x14ac:dyDescent="0.25">
      <c r="A430" s="31" t="s">
        <v>364</v>
      </c>
      <c r="B430" s="39">
        <v>13826.34</v>
      </c>
      <c r="C430" s="4"/>
      <c r="D430" s="4"/>
      <c r="E430" s="90" t="s">
        <v>8</v>
      </c>
      <c r="F430" s="74">
        <v>33</v>
      </c>
      <c r="G430" s="80" t="s">
        <v>386</v>
      </c>
    </row>
    <row r="431" spans="1:7" ht="36" x14ac:dyDescent="0.25">
      <c r="A431" s="31" t="s">
        <v>365</v>
      </c>
      <c r="B431" s="39">
        <v>13826.34</v>
      </c>
      <c r="C431" s="4"/>
      <c r="D431" s="4"/>
      <c r="E431" s="90" t="s">
        <v>8</v>
      </c>
      <c r="F431" s="74">
        <v>33</v>
      </c>
      <c r="G431" s="80" t="s">
        <v>386</v>
      </c>
    </row>
    <row r="432" spans="1:7" ht="36" x14ac:dyDescent="0.25">
      <c r="A432" s="31" t="s">
        <v>366</v>
      </c>
      <c r="B432" s="39">
        <v>13826.34</v>
      </c>
      <c r="C432" s="4"/>
      <c r="D432" s="4"/>
      <c r="E432" s="90" t="s">
        <v>8</v>
      </c>
      <c r="F432" s="74">
        <v>33</v>
      </c>
      <c r="G432" s="80" t="s">
        <v>386</v>
      </c>
    </row>
    <row r="433" spans="1:7" ht="36" x14ac:dyDescent="0.25">
      <c r="A433" s="31" t="s">
        <v>367</v>
      </c>
      <c r="B433" s="39">
        <v>13826.34</v>
      </c>
      <c r="C433" s="4"/>
      <c r="D433" s="4"/>
      <c r="E433" s="90" t="s">
        <v>8</v>
      </c>
      <c r="F433" s="73">
        <v>33</v>
      </c>
      <c r="G433" s="80" t="s">
        <v>386</v>
      </c>
    </row>
    <row r="434" spans="1:7" ht="36.75" thickBot="1" x14ac:dyDescent="0.3">
      <c r="A434" s="31" t="s">
        <v>368</v>
      </c>
      <c r="B434" s="55">
        <v>13826.34</v>
      </c>
      <c r="C434" s="4"/>
      <c r="D434" s="4"/>
      <c r="E434" s="90" t="s">
        <v>8</v>
      </c>
      <c r="F434" s="74">
        <v>33</v>
      </c>
      <c r="G434" s="80" t="s">
        <v>386</v>
      </c>
    </row>
    <row r="435" spans="1:7" ht="36.75" thickTop="1" x14ac:dyDescent="0.25">
      <c r="A435" s="31" t="s">
        <v>369</v>
      </c>
      <c r="B435" s="56">
        <v>14664.3</v>
      </c>
      <c r="C435" s="4"/>
      <c r="D435" s="4"/>
      <c r="E435" s="90" t="s">
        <v>8</v>
      </c>
      <c r="F435" s="73">
        <v>35</v>
      </c>
      <c r="G435" s="80" t="s">
        <v>386</v>
      </c>
    </row>
    <row r="436" spans="1:7" ht="36" x14ac:dyDescent="0.25">
      <c r="A436" s="31" t="s">
        <v>370</v>
      </c>
      <c r="B436" s="39">
        <v>11312.46</v>
      </c>
      <c r="C436" s="4"/>
      <c r="D436" s="4"/>
      <c r="E436" s="90" t="s">
        <v>8</v>
      </c>
      <c r="F436" s="74">
        <v>27</v>
      </c>
      <c r="G436" s="80" t="s">
        <v>386</v>
      </c>
    </row>
    <row r="437" spans="1:7" ht="36" x14ac:dyDescent="0.25">
      <c r="A437" s="31" t="s">
        <v>371</v>
      </c>
      <c r="B437" s="39">
        <v>13826.34</v>
      </c>
      <c r="C437" s="4"/>
      <c r="D437" s="4"/>
      <c r="E437" s="90" t="s">
        <v>8</v>
      </c>
      <c r="F437" s="73">
        <v>33</v>
      </c>
      <c r="G437" s="80" t="s">
        <v>386</v>
      </c>
    </row>
    <row r="438" spans="1:7" ht="36" x14ac:dyDescent="0.25">
      <c r="A438" s="31" t="s">
        <v>372</v>
      </c>
      <c r="B438" s="39">
        <v>13826.34</v>
      </c>
      <c r="C438" s="4"/>
      <c r="D438" s="4"/>
      <c r="E438" s="90" t="s">
        <v>8</v>
      </c>
      <c r="F438" s="74">
        <v>33</v>
      </c>
      <c r="G438" s="80" t="s">
        <v>386</v>
      </c>
    </row>
    <row r="439" spans="1:7" ht="36" x14ac:dyDescent="0.25">
      <c r="A439" s="31" t="s">
        <v>373</v>
      </c>
      <c r="B439" s="39">
        <v>13826.34</v>
      </c>
      <c r="C439" s="4"/>
      <c r="D439" s="4"/>
      <c r="E439" s="90" t="s">
        <v>8</v>
      </c>
      <c r="F439" s="73">
        <v>33</v>
      </c>
      <c r="G439" s="80" t="s">
        <v>386</v>
      </c>
    </row>
    <row r="440" spans="1:7" ht="36" x14ac:dyDescent="0.25">
      <c r="A440" s="31" t="s">
        <v>374</v>
      </c>
      <c r="B440" s="39">
        <v>13826.34</v>
      </c>
      <c r="C440" s="4"/>
      <c r="D440" s="4"/>
      <c r="E440" s="90" t="s">
        <v>8</v>
      </c>
      <c r="F440" s="73">
        <v>33</v>
      </c>
      <c r="G440" s="80" t="s">
        <v>386</v>
      </c>
    </row>
    <row r="441" spans="1:7" ht="36" x14ac:dyDescent="0.25">
      <c r="A441" s="31" t="s">
        <v>375</v>
      </c>
      <c r="B441" s="39">
        <v>22624.92</v>
      </c>
      <c r="C441" s="4"/>
      <c r="D441" s="4"/>
      <c r="E441" s="90" t="s">
        <v>8</v>
      </c>
      <c r="F441" s="74">
        <v>54</v>
      </c>
      <c r="G441" s="80" t="s">
        <v>386</v>
      </c>
    </row>
    <row r="442" spans="1:7" ht="36" x14ac:dyDescent="0.25">
      <c r="A442" s="31" t="s">
        <v>376</v>
      </c>
      <c r="B442" s="39">
        <v>15083.28</v>
      </c>
      <c r="C442" s="4"/>
      <c r="D442" s="4"/>
      <c r="E442" s="90" t="s">
        <v>8</v>
      </c>
      <c r="F442" s="74">
        <v>36</v>
      </c>
      <c r="G442" s="80" t="s">
        <v>386</v>
      </c>
    </row>
    <row r="443" spans="1:7" ht="48" x14ac:dyDescent="0.25">
      <c r="A443" s="31" t="s">
        <v>377</v>
      </c>
      <c r="B443" s="39">
        <v>13826.34</v>
      </c>
      <c r="C443" s="4"/>
      <c r="D443" s="4"/>
      <c r="E443" s="90" t="s">
        <v>8</v>
      </c>
      <c r="F443" s="74">
        <v>33</v>
      </c>
      <c r="G443" s="80" t="s">
        <v>386</v>
      </c>
    </row>
    <row r="444" spans="1:7" ht="36" x14ac:dyDescent="0.25">
      <c r="A444" s="31" t="s">
        <v>378</v>
      </c>
      <c r="B444" s="39">
        <v>14664.3</v>
      </c>
      <c r="C444" s="4"/>
      <c r="D444" s="4"/>
      <c r="E444" s="90" t="s">
        <v>8</v>
      </c>
      <c r="F444" s="74">
        <v>35</v>
      </c>
      <c r="G444" s="80" t="s">
        <v>386</v>
      </c>
    </row>
    <row r="445" spans="1:7" ht="36" x14ac:dyDescent="0.25">
      <c r="A445" s="31" t="s">
        <v>379</v>
      </c>
      <c r="B445" s="39">
        <v>13830.53</v>
      </c>
      <c r="C445" s="4"/>
      <c r="D445" s="4"/>
      <c r="E445" s="90" t="s">
        <v>8</v>
      </c>
      <c r="F445" s="74">
        <v>33.01</v>
      </c>
      <c r="G445" s="80" t="s">
        <v>386</v>
      </c>
    </row>
  </sheetData>
  <mergeCells count="8">
    <mergeCell ref="A1:G1"/>
    <mergeCell ref="A2:G2"/>
    <mergeCell ref="A3:G3"/>
    <mergeCell ref="A4:A5"/>
    <mergeCell ref="B4:B5"/>
    <mergeCell ref="C4:E4"/>
    <mergeCell ref="G4:G5"/>
    <mergeCell ref="F4:F5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HP1R33</dc:creator>
  <cp:lastModifiedBy>HP1R33</cp:lastModifiedBy>
  <dcterms:created xsi:type="dcterms:W3CDTF">2022-10-11T19:37:51Z</dcterms:created>
  <dcterms:modified xsi:type="dcterms:W3CDTF">2023-08-17T21:45:23Z</dcterms:modified>
</cp:coreProperties>
</file>