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160"/>
  </bookViews>
  <sheets>
    <sheet name="IR" sheetId="5" r:id="rId1"/>
    <sheet name="Instructivo_IR" sheetId="6" r:id="rId2"/>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2" i="5" l="1"/>
  <c r="F42" i="5" l="1"/>
  <c r="H88" i="5"/>
  <c r="G88" i="5"/>
  <c r="F80" i="5"/>
  <c r="F79" i="5"/>
  <c r="F78" i="5"/>
  <c r="F76" i="5"/>
  <c r="F72" i="5"/>
  <c r="F67" i="5"/>
  <c r="F66" i="5"/>
  <c r="F64" i="5"/>
  <c r="F63" i="5" l="1"/>
  <c r="F61" i="5"/>
  <c r="F60" i="5"/>
  <c r="F59" i="5"/>
  <c r="F41" i="5"/>
  <c r="F39" i="5"/>
  <c r="F37" i="5"/>
  <c r="F36" i="5"/>
  <c r="F31" i="5"/>
  <c r="F30" i="5"/>
  <c r="F28" i="5"/>
  <c r="F26" i="5"/>
  <c r="F25" i="5"/>
  <c r="F21" i="5"/>
  <c r="F50" i="5"/>
  <c r="F48" i="5"/>
  <c r="F45" i="5"/>
  <c r="F20" i="5"/>
  <c r="F19" i="5"/>
  <c r="F18" i="5"/>
  <c r="F16" i="5"/>
  <c r="F15" i="5"/>
  <c r="F14" i="5"/>
  <c r="F13" i="5"/>
  <c r="F12" i="5"/>
  <c r="F11" i="5"/>
  <c r="F10" i="5"/>
  <c r="F9" i="5"/>
  <c r="I7" i="5"/>
  <c r="I8" i="5"/>
  <c r="I9" i="5"/>
  <c r="I10" i="5"/>
  <c r="I11" i="5"/>
  <c r="I12" i="5"/>
  <c r="I13" i="5"/>
  <c r="I14" i="5"/>
  <c r="I15" i="5"/>
  <c r="I16" i="5"/>
  <c r="I17" i="5"/>
  <c r="I18" i="5"/>
  <c r="I19" i="5"/>
  <c r="I20" i="5"/>
  <c r="I21" i="5"/>
  <c r="I22" i="5"/>
  <c r="I23" i="5"/>
  <c r="I24" i="5"/>
  <c r="I25" i="5"/>
  <c r="I26" i="5"/>
  <c r="I28" i="5"/>
  <c r="I30" i="5"/>
  <c r="I31" i="5"/>
  <c r="I32" i="5"/>
  <c r="I33" i="5"/>
  <c r="I36" i="5"/>
  <c r="I37" i="5"/>
  <c r="I38" i="5"/>
  <c r="I39" i="5"/>
  <c r="I41" i="5"/>
  <c r="I42" i="5"/>
  <c r="I44" i="5"/>
  <c r="I45" i="5"/>
  <c r="I46" i="5"/>
  <c r="I47" i="5"/>
  <c r="I48" i="5"/>
  <c r="I50" i="5"/>
  <c r="I53" i="5"/>
  <c r="I55" i="5"/>
  <c r="I57" i="5"/>
  <c r="I58" i="5"/>
  <c r="I59" i="5"/>
  <c r="I60" i="5"/>
  <c r="I61" i="5"/>
  <c r="I62" i="5"/>
  <c r="I63" i="5"/>
  <c r="I64" i="5"/>
  <c r="I65" i="5"/>
  <c r="I66" i="5"/>
  <c r="I67" i="5"/>
  <c r="I68" i="5"/>
  <c r="I70" i="5"/>
  <c r="I71" i="5"/>
  <c r="I72" i="5"/>
  <c r="I73" i="5"/>
  <c r="I74" i="5"/>
  <c r="I75" i="5"/>
  <c r="I76" i="5"/>
  <c r="I77" i="5"/>
  <c r="I78" i="5"/>
  <c r="I79" i="5"/>
  <c r="I80" i="5"/>
  <c r="I81" i="5"/>
  <c r="I82" i="5"/>
  <c r="I83" i="5"/>
  <c r="I84" i="5"/>
  <c r="I85" i="5"/>
  <c r="I6" i="5"/>
  <c r="E88" i="5"/>
  <c r="F88" i="5" l="1"/>
  <c r="I88" i="5"/>
  <c r="B9" i="5"/>
  <c r="B10" i="5" s="1"/>
  <c r="B11" i="5" s="1"/>
  <c r="B12" i="5" s="1"/>
  <c r="B13" i="5" s="1"/>
  <c r="B14" i="5" s="1"/>
  <c r="B15" i="5" s="1"/>
</calcChain>
</file>

<file path=xl/sharedStrings.xml><?xml version="1.0" encoding="utf-8"?>
<sst xmlns="http://schemas.openxmlformats.org/spreadsheetml/2006/main" count="556" uniqueCount="326">
  <si>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</si>
  <si>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</si>
  <si>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</si>
  <si>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</si>
  <si>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</si>
  <si>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</si>
  <si>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</si>
  <si>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</si>
  <si>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</si>
  <si>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</si>
  <si>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</si>
  <si>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</si>
  <si>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</si>
  <si>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</si>
  <si>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</si>
  <si>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</si>
  <si>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</si>
  <si>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</si>
  <si>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</si>
  <si>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</si>
  <si>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</si>
  <si>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</si>
  <si>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</si>
  <si>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</si>
  <si>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</si>
  <si>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</si>
  <si>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</si>
  <si>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</si>
  <si>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</si>
  <si>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</si>
  <si>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</si>
  <si>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</si>
  <si>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</si>
  <si>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</si>
  <si>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</si>
  <si>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</si>
  <si>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</si>
  <si>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</si>
  <si>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</si>
  <si>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</si>
  <si>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</si>
  <si>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</si>
  <si>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DESARROLLO URBANO</t>
  </si>
  <si>
    <t>3111  Gobierno Municipal</t>
  </si>
  <si>
    <t>31111 Órgano Ejecutivo Municipal</t>
  </si>
  <si>
    <t>COMITÉ DE ADQUISICIONES</t>
  </si>
  <si>
    <t>ACCESO A LA INFORMACION</t>
  </si>
  <si>
    <t>E0003</t>
  </si>
  <si>
    <t>E0002</t>
  </si>
  <si>
    <t>E0001</t>
  </si>
  <si>
    <t>E0005</t>
  </si>
  <si>
    <t>E0006</t>
  </si>
  <si>
    <t>E0004</t>
  </si>
  <si>
    <t>E0007</t>
  </si>
  <si>
    <t>E0008</t>
  </si>
  <si>
    <t>E0009</t>
  </si>
  <si>
    <t>E0010</t>
  </si>
  <si>
    <t>E0011</t>
  </si>
  <si>
    <t>O0001</t>
  </si>
  <si>
    <t>M0001</t>
  </si>
  <si>
    <t>E0012</t>
  </si>
  <si>
    <t>E0013</t>
  </si>
  <si>
    <t>E0015</t>
  </si>
  <si>
    <t>F0001</t>
  </si>
  <si>
    <t>F0002</t>
  </si>
  <si>
    <t>E0017</t>
  </si>
  <si>
    <t>E0018</t>
  </si>
  <si>
    <t>E0019</t>
  </si>
  <si>
    <t>E0020</t>
  </si>
  <si>
    <t>E0021</t>
  </si>
  <si>
    <t>E0022</t>
  </si>
  <si>
    <t>E0023</t>
  </si>
  <si>
    <t>E0024</t>
  </si>
  <si>
    <t>E0026</t>
  </si>
  <si>
    <t>E0025</t>
  </si>
  <si>
    <t>E0027</t>
  </si>
  <si>
    <t>E0028</t>
  </si>
  <si>
    <t>E0030</t>
  </si>
  <si>
    <t>Educación de calidad para todos</t>
  </si>
  <si>
    <t>Apaseo incluyente y social</t>
  </si>
  <si>
    <t>Administración pública de vigilancia y regulada</t>
  </si>
  <si>
    <t>Administración pública mejorando la comunicación con la sociedad</t>
  </si>
  <si>
    <t>Administración pública con desempeño y profesionalismo</t>
  </si>
  <si>
    <t>Administración pública con organización y calidad</t>
  </si>
  <si>
    <t>Fortalecimiento de las finanzas públicas</t>
  </si>
  <si>
    <t>Administración pública con transparencia</t>
  </si>
  <si>
    <t>Fortalecimiento y fiscalización a las finanzas públicas</t>
  </si>
  <si>
    <t>Adquisiciones y enajenaciones apegadas a la legalidad</t>
  </si>
  <si>
    <t>Conservación del medio ambiente</t>
  </si>
  <si>
    <t>Apaseo el Grande prospero y agropecuario</t>
  </si>
  <si>
    <t>-</t>
  </si>
  <si>
    <t>numero de carencia social por calidad y espacios de vivienda / numero total de viviendas existentes*100</t>
  </si>
  <si>
    <t>disminuir 1 punto porcentual</t>
  </si>
  <si>
    <t>tasa de variacion de delitos  registrados en el municipio</t>
  </si>
  <si>
    <t>proporcion de incidencias delictivas del mpio. registradas en 2016/2015 *100</t>
  </si>
  <si>
    <t>Porcentaje de acciones que logran el desarrollo artistico y cultural del municipio</t>
  </si>
  <si>
    <t>numero de acciones logradas para el desarrollo artistico y cultural del municipio /numero de acciones propuestas para el desarrollo artistico y cultural del municipio*100</t>
  </si>
  <si>
    <t>aumentar 1 punto porcentual</t>
  </si>
  <si>
    <t>porcentaje de población ocupada con ingresos hasta dos salarios minimos</t>
  </si>
  <si>
    <t>numero de población ocupada con ingresos hasta dos salarios minimos/numero de población ocupada en el municipio*100</t>
  </si>
  <si>
    <t>numero de emisiones contaminantes atendidos  en el municipio/numero de emisiones de contaminantes identificados en el municipio *100</t>
  </si>
  <si>
    <t>1.8.4.</t>
  </si>
  <si>
    <t>1.5.2.</t>
  </si>
  <si>
    <t>1.3.9.</t>
  </si>
  <si>
    <t>3.1.1.</t>
  </si>
  <si>
    <t>1.7.2.</t>
  </si>
  <si>
    <t>2.4.2.</t>
  </si>
  <si>
    <t>2.5.6</t>
  </si>
  <si>
    <t>1.3.8.</t>
  </si>
  <si>
    <t>2.7.1.</t>
  </si>
  <si>
    <t>3.2.1.</t>
  </si>
  <si>
    <t>2.1.4.</t>
  </si>
  <si>
    <t>2.2.6.</t>
  </si>
  <si>
    <t>E0029</t>
  </si>
  <si>
    <t xml:space="preserve"> </t>
  </si>
  <si>
    <t>NO</t>
  </si>
  <si>
    <t>Administración publica representada y atendida con legalidad</t>
  </si>
  <si>
    <t>E0002  SINDICATURA</t>
  </si>
  <si>
    <t>1500520     1100120</t>
  </si>
  <si>
    <t>E0003  REGIDURIA</t>
  </si>
  <si>
    <t>** 1500520</t>
  </si>
  <si>
    <t>E0031</t>
  </si>
  <si>
    <t>Administración publica de vigilancia y regulada</t>
  </si>
  <si>
    <t>ROMAN BRAVO GOMEZ</t>
  </si>
  <si>
    <t>E0032</t>
  </si>
  <si>
    <t>EMA HERNANDEZ ARELLANO</t>
  </si>
  <si>
    <t>E0033</t>
  </si>
  <si>
    <t>REGIDOR 3</t>
  </si>
  <si>
    <t>E0034</t>
  </si>
  <si>
    <t>GUSTAVO GONZALEZ HERRERA</t>
  </si>
  <si>
    <t>E0035</t>
  </si>
  <si>
    <t>REGIDOR 5</t>
  </si>
  <si>
    <t>E0036</t>
  </si>
  <si>
    <t>SAMUEL CABRERA LAZARINI</t>
  </si>
  <si>
    <t>E0037</t>
  </si>
  <si>
    <t>GRACIELA SANCHEZ MENDOZA</t>
  </si>
  <si>
    <t>E0038</t>
  </si>
  <si>
    <t>GUILLERMO ROBLES DOMINGUEZ</t>
  </si>
  <si>
    <t>E0001  H. AYUNTAMIENTO</t>
  </si>
  <si>
    <t>SI</t>
  </si>
  <si>
    <t>FIN</t>
  </si>
  <si>
    <t>1.3.1.</t>
  </si>
  <si>
    <t>PROPOSITO</t>
  </si>
  <si>
    <t>mejor caldiad de vida para las mujeres</t>
  </si>
  <si>
    <t>E0029  INStITUTO DE LA MUJER</t>
  </si>
  <si>
    <t>P0001</t>
  </si>
  <si>
    <t>MAS</t>
  </si>
  <si>
    <t>P0001  PROGRAMA MAS</t>
  </si>
  <si>
    <t>E0039</t>
  </si>
  <si>
    <t>JUVENTUD</t>
  </si>
  <si>
    <t>Administración pública y ordenada</t>
  </si>
  <si>
    <t>E0005  SECRETARIA H. AYTO.</t>
  </si>
  <si>
    <t>E0006  COMUNICACIÓN SOCIAL</t>
  </si>
  <si>
    <t>E0008  TESORERIA MUNICIPAL</t>
  </si>
  <si>
    <t>E0009  SUBDIRECCION DE INGRESOS</t>
  </si>
  <si>
    <t>Aumentar el 1 punto porcentual</t>
  </si>
  <si>
    <t>E0010  FISCALIZACION</t>
  </si>
  <si>
    <t>Administración publica justa y equitativa</t>
  </si>
  <si>
    <t>JUZGADO</t>
  </si>
  <si>
    <t>Administración publica con rendición de cuentas</t>
  </si>
  <si>
    <t>O0001  CONTRALORIA MUNICIPAL</t>
  </si>
  <si>
    <t>1.3.4.</t>
  </si>
  <si>
    <t>M0001  OFICIALIA MAYOR</t>
  </si>
  <si>
    <t>Apaseo con desarrollo economico con empleo, turismo e inversion</t>
  </si>
  <si>
    <t>E0012  DESARROLLO ECONOMICO</t>
  </si>
  <si>
    <t>porcentaje de la población económicamente activa en los diferentes sectores</t>
  </si>
  <si>
    <t xml:space="preserve">FIN </t>
  </si>
  <si>
    <t>numero de personas laborando en cualquier sector del municipio/numero de personas que deberian estar laborando *100</t>
  </si>
  <si>
    <t>impulsar 3 programas de fomento a la educación y formación permanente y 5 acciones para instalacion y creación de empresas y empleos</t>
  </si>
  <si>
    <t>Apaseo el Grande en Paz</t>
  </si>
  <si>
    <t>E0013  SEGURIDAD PUBLICA</t>
  </si>
  <si>
    <t>Tasa de delitos por cada 10 mil habitantes por entidad federativa, 2015</t>
  </si>
  <si>
    <t>numero de incidencias delictivas del municipio 2015/numero de incidencias delictivas del estado en 2015 *100</t>
  </si>
  <si>
    <t>disminuir un punto porcentual</t>
  </si>
  <si>
    <t>1.7.1.</t>
  </si>
  <si>
    <t>Apaseo el Grande protegido y seguro</t>
  </si>
  <si>
    <t xml:space="preserve">PROTECCION CIVIL </t>
  </si>
  <si>
    <t>Desarrollo Humano, artistico y cultural</t>
  </si>
  <si>
    <t xml:space="preserve">CASA DE LA CULTURA </t>
  </si>
  <si>
    <t xml:space="preserve">indice de capacidad y aprovechamiento cultural municipal </t>
  </si>
  <si>
    <t>numero de población que mejora su calidad de vida al aprovechar el desarrollo cultural en el municipio /respecto a la media del estado*100</t>
  </si>
  <si>
    <t>Fomento a la lectura y creatividad</t>
  </si>
  <si>
    <t>BIBLIOTECAS MPALES</t>
  </si>
  <si>
    <t>E0017  EDUCACION</t>
  </si>
  <si>
    <t>Asentamientos humanos</t>
  </si>
  <si>
    <t xml:space="preserve">DESARROLLO SOCIAL </t>
  </si>
  <si>
    <t>numero de ciudadanos en situación de pobreza/numero de ciudadanos total en el municipio *100</t>
  </si>
  <si>
    <t>DESARROLLO RURAL-AGROPEC</t>
  </si>
  <si>
    <t xml:space="preserve">aumentar un punto porcentual </t>
  </si>
  <si>
    <t>aumentar un punto porcentual los productores del municipio.</t>
  </si>
  <si>
    <t>E0021  DIRECCION DE ECOLOGIA</t>
  </si>
  <si>
    <t>porcentaje de contaminacion del municipio respecto al porcentaje de  contaminación del estado</t>
  </si>
  <si>
    <t>promedio de contaminación del municipio/promedio de contaminacion del estado *100</t>
  </si>
  <si>
    <t>proporcion de numero de emisiones de contaminantes ordenados y regulados  en relacion al numero de emisiones de contaminantes identificados en el municipio</t>
  </si>
  <si>
    <t>Mejores servicios publicos en el municipio</t>
  </si>
  <si>
    <t>E0022  SERVICIOS MUNICIPALES</t>
  </si>
  <si>
    <t>Apaseo Limpio</t>
  </si>
  <si>
    <t>E0023 LIMPIA</t>
  </si>
  <si>
    <t>Apaseo ecologista</t>
  </si>
  <si>
    <t>E0024 PARQUES Y JARDINES</t>
  </si>
  <si>
    <t>Mejores servicios municipales con calidad en el rastro</t>
  </si>
  <si>
    <t>E0025  RASTRO MUNICIPAL</t>
  </si>
  <si>
    <t>mejores servicios municipales con atención en los panteones</t>
  </si>
  <si>
    <t>E0026 PANTEONES</t>
  </si>
  <si>
    <t>Mejores servicios municipales por un apaseo el Grande iluminado</t>
  </si>
  <si>
    <t>E0027 ALUMBRADO PUBLICO</t>
  </si>
  <si>
    <t>Infraestructura para combatir la pobreza</t>
  </si>
  <si>
    <t>E0028  OBRAS PUBLICAS</t>
  </si>
  <si>
    <t xml:space="preserve">K0016 </t>
  </si>
  <si>
    <t>INVERSION PUBLICA</t>
  </si>
  <si>
    <t>1600419            1600420            2510119               2510120</t>
  </si>
  <si>
    <t>Crecimiento y desarrollo del Municipio</t>
  </si>
  <si>
    <t>E0030  INSTITUTO MUNICIPAL DEL PLANEACION</t>
  </si>
  <si>
    <t>E0040</t>
  </si>
  <si>
    <t>Gobierno para todos</t>
  </si>
  <si>
    <t>H. AYUNTAMIENTO</t>
  </si>
  <si>
    <t>E0041</t>
  </si>
  <si>
    <t>DAIM</t>
  </si>
  <si>
    <t>E0042</t>
  </si>
  <si>
    <t>Participacion social de la juventud</t>
  </si>
  <si>
    <t>E0043</t>
  </si>
  <si>
    <t xml:space="preserve">Mas ingresos para todos </t>
  </si>
  <si>
    <t>SUBDIRECCION DE INGRESOS</t>
  </si>
  <si>
    <t>E0044</t>
  </si>
  <si>
    <t>Mejor servicio para tu beneficio</t>
  </si>
  <si>
    <t>E0045</t>
  </si>
  <si>
    <t xml:space="preserve">IMPULSANDO EL TURISMO </t>
  </si>
  <si>
    <t>E0046</t>
  </si>
  <si>
    <t>JOVENES ESCRIBIENDO EL FUTURO</t>
  </si>
  <si>
    <t>E0047</t>
  </si>
  <si>
    <t>ORDENAMIENTO TERRITORIAL</t>
  </si>
  <si>
    <t>E0048</t>
  </si>
  <si>
    <t xml:space="preserve">VIVIENDA DIGNA </t>
  </si>
  <si>
    <t xml:space="preserve">IMPULSANDO EL DESARROLLO AGRARIO </t>
  </si>
  <si>
    <t>E0049</t>
  </si>
  <si>
    <t>E0050</t>
  </si>
  <si>
    <t xml:space="preserve">CUIDANDO EL MEDIO AMBIENTE </t>
  </si>
  <si>
    <t>E0051</t>
  </si>
  <si>
    <t>COVID-19 CONTINGENCIAS</t>
  </si>
  <si>
    <t>PROGRAMA MAS</t>
  </si>
  <si>
    <t>P0003</t>
  </si>
  <si>
    <t>PROGRAMA FONDO ESTATAL</t>
  </si>
  <si>
    <t>MUNICIPIO DE APASEO EL GRANDE, GUANAJUATO
INDICADORES DE RESULTADOS
DEL 1 DE ENERO AL 31 MARZO 2021</t>
  </si>
  <si>
    <t xml:space="preserve"> SI</t>
  </si>
  <si>
    <t xml:space="preserve">tasa de mortalidad y morbilidad </t>
  </si>
  <si>
    <t>porcentaje de reportes atendidos con agilidad a los reportes recibidos</t>
  </si>
  <si>
    <t>aumentar 40%</t>
  </si>
  <si>
    <t>Tasa de mortalidad/ tasa de morbiluidad *100</t>
  </si>
  <si>
    <t>numero de reportes atendidos con agilidad/numero de reportes recibidos *100</t>
  </si>
  <si>
    <t>disminuir un 10%</t>
  </si>
  <si>
    <t>PORCENTAJE DE LA POBLACIÓN ECONÓMICAMENTE ACTIVA OCUPADOS EN LOS DIFERENTES SECTORES</t>
  </si>
  <si>
    <t>PORCENTAJE DE LUGARES VISITADOS  A LOS DESTINOS TURISTICOS DEL MUNICIPIO.</t>
  </si>
  <si>
    <t>Número de personas laborando en el sector servicios  del municipio de año actual/Número de personas que laboraron el año anterior *100</t>
  </si>
  <si>
    <t xml:space="preserve">Número de visitantes en el año actual/Número de vsitantes del año anterior*100  </t>
  </si>
  <si>
    <t>AUMENTAR 1 PUNTO PORCENTUAL EL NUMERO  GESTIONES DE PERSONAS EMPLEADAS EN EL MUNICIPIO.</t>
  </si>
  <si>
    <t>IMPULSAR 1 PROGRAMA DE PROMOCION TURISTICA  DE LOS DESTINOS TURISTICOS DEL MUNICIPIO,(MARCA CIUDAD).</t>
  </si>
  <si>
    <t>PORCENTAJE DEL TOTAL  DE LA POBLACIÒN APASEENSE QUE CUENTA CON REZAGO EDUCATIVO</t>
  </si>
  <si>
    <t>PORCENTAJE DEL TOTAL  DE HABITANTES APASEENSES QUE CUENTES CON DESERCION ESCOLAR</t>
  </si>
  <si>
    <t>((2019/2018)-2)X100</t>
  </si>
  <si>
    <t>((2019/2018)-3)X100</t>
  </si>
  <si>
    <t>DISMINUIR EN 2 PUNTO PORCENTUAL</t>
  </si>
  <si>
    <t>DISMINUIR EN  2 PUNTO PORCENTUAL</t>
  </si>
  <si>
    <t>Promedio diario de residuos solidos urbanos recolectados por municipio</t>
  </si>
  <si>
    <t xml:space="preserve">Porcentaje de residuos solidos urbanos recolectados diario </t>
  </si>
  <si>
    <t>((total toneladas de basura que se recolecta diariamente en el año 2019 /2018)-1)*100</t>
  </si>
  <si>
    <t>Disminuir 0.01 puntos porcentuales</t>
  </si>
  <si>
    <t>Porcentaje en la Evaluacion de la revision del Sistema de la evaluación de amornización contable (SEVAC)</t>
  </si>
  <si>
    <t>Porcentaje de ingresos generados y recibidos en el Municipio</t>
  </si>
  <si>
    <t>(No. De indicadores del sevac 2020/No. De indicadores del sevac 2019)*100</t>
  </si>
  <si>
    <t>(ingresos del municipio 2020/ingresos del municipio 2019)*100</t>
  </si>
  <si>
    <t xml:space="preserve">porcentaje de poblacion ocupada con ingresos hasta dos salarios minimos en el municipio </t>
  </si>
  <si>
    <t xml:space="preserve">porcentaje de poblacion femenina economicamente activa  en el municipio </t>
  </si>
  <si>
    <t>indice</t>
  </si>
  <si>
    <t>poblacion de mujeres economicamente activas /total de mujeres del municipio de apaseo el grande 2020*100</t>
  </si>
  <si>
    <t>disminuir 1%</t>
  </si>
  <si>
    <t xml:space="preserve">1% aumento </t>
  </si>
  <si>
    <t>Pocentaje de Administraciones públicas con espacios para la participación y/o consulta ciudadana por temas seleccionados</t>
  </si>
  <si>
    <t xml:space="preserve">porcentaje de credibilidad de los ciudadanos con el gobierno </t>
  </si>
  <si>
    <t>Número de ciudadanos satisfechos/ numero total de ciudadanos encuestados * 100</t>
  </si>
  <si>
    <t>numero de encuestas de credibilidad del ciudadano hacia el gobierno / numero de encuestas realizadas *100</t>
  </si>
  <si>
    <t>Proporción de la población en situación de pobreza por municipio, 2010</t>
  </si>
  <si>
    <t>Porcentaje de carencia social  en la vivienda identificado</t>
  </si>
  <si>
    <t xml:space="preserve">Numero de ejidos en el municipio en el que  se implementan los programas de la direccion </t>
  </si>
  <si>
    <t>Porcentaje de ejidos trabajados</t>
  </si>
  <si>
    <t>numero de ejidos trabajadas/numero de ejidos existentes *100</t>
  </si>
  <si>
    <t xml:space="preserve">AUMENTO DE  AUTONOMIA FINANCIERA </t>
  </si>
  <si>
    <t xml:space="preserve"> INCREMENTO EN LA REECAUDACION EN RELACION AL AÑO ANTERIOR</t>
  </si>
  <si>
    <t>INGRESOS TOTALES/ INGRESOS PROPIOS *100</t>
  </si>
  <si>
    <t>INGRESOS DEL AÑO ANTERIOR/INGRESOS DEL AÑO ACTUAL</t>
  </si>
  <si>
    <t>Porcentaje de incremento en las finanzas públicas</t>
  </si>
  <si>
    <t>Porcentaje de comercios con documentación necesaria y al corriente de sus pagos</t>
  </si>
  <si>
    <t>cantidad recaudada en el año actual/cantidad recaudada en el año anterior*100</t>
  </si>
  <si>
    <t>numero de establecimientos que cumple con sus obligaciones municipales en el año actual/ número  de establecimientos que cumplen con sus obligaciones municipales en el año anterior*100</t>
  </si>
  <si>
    <t>Porcentaje de ciudadanos informados a través de la página web</t>
  </si>
  <si>
    <t>Porcentaje de solicitudes de acceso a la información respondidas</t>
  </si>
  <si>
    <t>número de ciudadanos informados / número de ciudadanos en el municipio * 100</t>
  </si>
  <si>
    <t>número de solicitudes respondidas / número de solicitudes recibidas *100</t>
  </si>
  <si>
    <t>no</t>
  </si>
  <si>
    <t xml:space="preserve">Número absoluto de áreas identificadas como protegidas </t>
  </si>
  <si>
    <t>Tasa de variación de trámites de alto y medio impacto emitidos anualmente</t>
  </si>
  <si>
    <t>Número absoluto de áreas protegidas</t>
  </si>
  <si>
    <t>número trámites emitidos en el año actual / número de trámites emitidos en el año anterior -1*100</t>
  </si>
  <si>
    <t>Realizar 1 listado de las áreas protegidas e identificadas en el PMDUyOET</t>
  </si>
  <si>
    <t>Emitiir 539 trámites en materia de alto y mediano impacto</t>
  </si>
  <si>
    <t>Proporción de la población en situación de delincuenciapor municipio, 2010</t>
  </si>
  <si>
    <t>Porcentaje de violencia intrafamiliar en el municipio</t>
  </si>
  <si>
    <t>numero de ciudadanos en situación de violencia/numero de ciudadanos total en el municipio *100</t>
  </si>
  <si>
    <t>número de familias con violencia / número total de familias en el municipio *100</t>
  </si>
  <si>
    <t>Porcentaje de Instrumentos del SIMUPLAN publicados en Periódico Oficial y disponibles para su consulta</t>
  </si>
  <si>
    <t>Variación en % sobre las incompatibilidades en los usos de suelo en el municipio y la congruencia con los instrumentos de planeación vigentes en el municipio</t>
  </si>
  <si>
    <t>Número de instrumentos publicados / número total de instrumentos del simuplan</t>
  </si>
  <si>
    <t>Número de usos de suelo aprobados / número de incompatibilidades detectadas</t>
  </si>
  <si>
    <t>aumentar 1 acción</t>
  </si>
  <si>
    <t xml:space="preserve">Aumentar 1 punto porcentual </t>
  </si>
  <si>
    <t>Aumentar 1%</t>
  </si>
  <si>
    <t>aumentar 1%</t>
  </si>
  <si>
    <t xml:space="preserve"> porcentaje servidores publicos de la administracion CAPACITADOS</t>
  </si>
  <si>
    <t xml:space="preserve">porcentaje satisfaccion de los ciudadanos con el trato y atencion de los servidores publicos </t>
  </si>
  <si>
    <t>numero de servidores publicos capacitados/numero de servidores publicos en la administracion publica municipal*100</t>
  </si>
  <si>
    <t>numero de encuestas de resultado  satisfactorio por el buen trato y atencion de los servidores publicos/numero de enc</t>
  </si>
  <si>
    <t>Índice de satisfacción ciudadana hacia el Gobierno.</t>
  </si>
  <si>
    <t>Porcentaje de ciudadanos satisfechos por el fácil acceso a la información generada por la administración pública</t>
  </si>
  <si>
    <t>Número de ciudadanos satisfechos / número de ciudadanos encuestados * 100</t>
  </si>
  <si>
    <t>Número de ciudadanos satisfechos/número de ciudadanos encuestados*100</t>
  </si>
  <si>
    <t>Incrementar 3 puntos porcentuales.</t>
  </si>
  <si>
    <t>MEJOR CALIDAD PARA LA MUJER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</si>
</sst>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3"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b/>
      <sz val="8"/>
      <name val="Arial"/>
      <family val="2"/>
    </font>
    <font>
      <sz val="8"/>
      <color theme="1"/>
      <name val="Arial"/>
      <family val="2"/>
    </font>
    <font>
      <sz val="9"/>
      <color theme="1"/>
      <name val="Calibri"/>
      <family val="2"/>
      <scheme val="minor"/>
    </font>
    <font>
      <sz val="9"/>
      <color rgb="FF000000"/>
      <name val="Calibri"/>
      <family val="2"/>
      <scheme val="minor"/>
    </font>
    <font>
      <sz val="9"/>
      <color indexed="8"/>
      <name val="Calibri"/>
      <family val="2"/>
      <scheme val="minor"/>
    </font>
    <font>
      <sz val="9"/>
      <name val="Calibri"/>
      <family val="2"/>
      <scheme val="minor"/>
    </font>
    <font>
      <sz val="10"/>
      <color indexed="8"/>
      <name val="Calibri"/>
      <family val="2"/>
      <charset val="1"/>
    </font>
    <font>
      <sz val="10"/>
      <color rgb="FF000000"/>
      <name val="Arial"/>
      <family val="2"/>
    </font>
    <font>
      <u/>
      <sz val="11"/>
      <color theme="10"/>
      <name val="Calibri"/>
      <family val="2"/>
    </font>
    <font>
      <sz val="10"/>
      <name val="Calibri"/>
      <family val="2"/>
      <charset val="1"/>
    </font>
    <font>
      <sz val="10"/>
      <color indexed="8"/>
      <name val="Calibri"/>
      <family val="2"/>
    </font>
    <font>
      <sz val="10"/>
      <color rgb="FF000000"/>
      <name val="Calibri"/>
      <family val="2"/>
      <scheme val="minor"/>
    </font>
    <font>
      <sz val="10"/>
      <color theme="1"/>
      <name val="Calibri"/>
      <family val="2"/>
      <scheme val="minor"/>
    </font>
    <font>
      <sz val="8"/>
      <color theme="1"/>
      <name val="Calibri"/>
      <family val="2"/>
      <scheme val="minor"/>
    </font>
    <font>
      <sz val="8"/>
      <color indexed="8"/>
      <name val="Calibri"/>
      <family val="2"/>
      <scheme val="minor"/>
    </font>
    <font>
      <sz val="8"/>
      <color rgb="FF000000"/>
      <name val="Calibri"/>
      <family val="2"/>
      <scheme val="minor"/>
    </font>
    <font>
      <sz val="8"/>
      <name val="Calibri"/>
      <family val="2"/>
      <scheme val="minor"/>
    </font>
    <font>
      <sz val="8"/>
      <color rgb="FF545454"/>
      <name val="Calibri"/>
      <family val="2"/>
      <scheme val="minor"/>
    </font>
    <font>
      <sz val="10"/>
      <color indexed="8"/>
      <name val="Calibri"/>
      <family val="2"/>
      <scheme val="minor"/>
    </font>
    <font>
      <sz val="7"/>
      <color indexed="8"/>
      <name val="Calibri"/>
      <family val="2"/>
      <scheme val="minor"/>
    </font>
    <font>
      <sz val="8"/>
      <color theme="4" tint="-0.499984740745262"/>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rgb="FF000000"/>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s>
  <cellStyleXfs count="22">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alignment vertical="top"/>
      <protection locked="0"/>
    </xf>
  </cellStyleXfs>
  <cellXfs count="14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0" fontId="14" fillId="9" borderId="7" xfId="0" applyFont="1" applyFill="1" applyBorder="1"/>
    <xf numFmtId="0" fontId="14" fillId="9" borderId="7" xfId="0" applyFont="1" applyFill="1" applyBorder="1" applyAlignment="1" applyProtection="1">
      <alignment wrapText="1"/>
      <protection locked="0"/>
    </xf>
    <xf numFmtId="4" fontId="14" fillId="9" borderId="7" xfId="0" applyNumberFormat="1" applyFont="1" applyFill="1" applyBorder="1" applyProtection="1">
      <protection locked="0"/>
    </xf>
    <xf numFmtId="4" fontId="14" fillId="9" borderId="7" xfId="0" applyNumberFormat="1" applyFont="1" applyFill="1" applyBorder="1"/>
    <xf numFmtId="0" fontId="14" fillId="0" borderId="7" xfId="0" applyFont="1" applyBorder="1" applyProtection="1">
      <protection locked="0"/>
    </xf>
    <xf numFmtId="0" fontId="14" fillId="0" borderId="7" xfId="0" applyFont="1" applyBorder="1" applyProtection="1"/>
    <xf numFmtId="0" fontId="14" fillId="9" borderId="7" xfId="0" applyFont="1" applyFill="1" applyBorder="1" applyAlignment="1" applyProtection="1">
      <alignment horizontal="center"/>
      <protection locked="0"/>
    </xf>
    <xf numFmtId="0" fontId="14" fillId="9" borderId="7" xfId="0" applyFont="1" applyFill="1" applyBorder="1" applyAlignment="1">
      <alignment wrapText="1"/>
    </xf>
    <xf numFmtId="43" fontId="14" fillId="9" borderId="7" xfId="18" applyFont="1" applyFill="1" applyBorder="1" applyAlignment="1">
      <alignment wrapText="1"/>
    </xf>
    <xf numFmtId="43" fontId="14" fillId="9" borderId="7" xfId="18" applyFont="1" applyFill="1" applyBorder="1"/>
    <xf numFmtId="0" fontId="14" fillId="9" borderId="7" xfId="0" applyFont="1" applyFill="1" applyBorder="1" applyProtection="1">
      <protection locked="0"/>
    </xf>
    <xf numFmtId="0" fontId="14" fillId="9" borderId="7" xfId="0" applyFont="1" applyFill="1" applyBorder="1" applyProtection="1"/>
    <xf numFmtId="44" fontId="14" fillId="9" borderId="7" xfId="19" applyFont="1" applyFill="1" applyBorder="1"/>
    <xf numFmtId="0" fontId="14" fillId="9" borderId="8" xfId="0" applyFont="1" applyFill="1" applyBorder="1" applyAlignment="1" applyProtection="1">
      <alignment wrapText="1"/>
      <protection locked="0"/>
    </xf>
    <xf numFmtId="43" fontId="17" fillId="9" borderId="7" xfId="18" applyFont="1" applyFill="1" applyBorder="1" applyAlignment="1">
      <alignment wrapText="1"/>
    </xf>
    <xf numFmtId="0" fontId="14" fillId="9" borderId="7" xfId="17" applyFont="1" applyFill="1" applyBorder="1" applyAlignment="1">
      <alignment wrapText="1"/>
    </xf>
    <xf numFmtId="0" fontId="16" fillId="9" borderId="7" xfId="0" applyFont="1" applyFill="1" applyBorder="1" applyAlignment="1">
      <alignment wrapText="1"/>
    </xf>
    <xf numFmtId="9" fontId="14" fillId="9" borderId="7" xfId="0" applyNumberFormat="1" applyFont="1" applyFill="1" applyBorder="1" applyAlignment="1">
      <alignment wrapText="1"/>
    </xf>
    <xf numFmtId="9" fontId="14" fillId="9" borderId="7" xfId="20" applyFont="1" applyFill="1" applyBorder="1" applyAlignment="1">
      <alignment wrapText="1"/>
    </xf>
    <xf numFmtId="0" fontId="17" fillId="9" borderId="7" xfId="8" applyFont="1" applyFill="1" applyBorder="1" applyAlignment="1" applyProtection="1">
      <alignment horizontal="center" vertical="top"/>
      <protection locked="0"/>
    </xf>
    <xf numFmtId="0" fontId="15" fillId="9" borderId="7" xfId="7" applyFont="1" applyFill="1" applyBorder="1" applyAlignment="1">
      <alignment wrapText="1"/>
    </xf>
    <xf numFmtId="9" fontId="16" fillId="9" borderId="7" xfId="20" applyFont="1" applyFill="1" applyBorder="1" applyAlignment="1">
      <alignment wrapText="1"/>
    </xf>
    <xf numFmtId="0" fontId="16" fillId="9" borderId="7" xfId="0" applyFont="1" applyFill="1" applyBorder="1" applyAlignment="1">
      <alignment vertical="center" wrapText="1"/>
    </xf>
    <xf numFmtId="0" fontId="14" fillId="9" borderId="7" xfId="0" applyFont="1" applyFill="1" applyBorder="1" applyAlignment="1">
      <alignment horizontal="center" vertical="center" wrapText="1"/>
    </xf>
    <xf numFmtId="9" fontId="15" fillId="9" borderId="7" xfId="0" applyNumberFormat="1" applyFont="1" applyFill="1" applyBorder="1" applyAlignment="1">
      <alignment wrapText="1"/>
    </xf>
    <xf numFmtId="0" fontId="14" fillId="9" borderId="12" xfId="0" applyFont="1" applyFill="1" applyBorder="1" applyAlignment="1" applyProtection="1">
      <alignment horizontal="center"/>
      <protection locked="0"/>
    </xf>
    <xf numFmtId="4" fontId="0" fillId="0" borderId="0" xfId="0" applyNumberFormat="1" applyFont="1" applyProtection="1">
      <protection locked="0"/>
    </xf>
    <xf numFmtId="0" fontId="0" fillId="9" borderId="0" xfId="0" applyFont="1" applyFill="1" applyProtection="1"/>
    <xf numFmtId="0" fontId="14" fillId="9" borderId="9" xfId="0" applyFont="1" applyFill="1" applyBorder="1"/>
    <xf numFmtId="0" fontId="18" fillId="9" borderId="0" xfId="9" applyFont="1" applyFill="1" applyBorder="1" applyAlignment="1">
      <alignment horizontal="center" vertical="center" wrapText="1"/>
    </xf>
    <xf numFmtId="0" fontId="0" fillId="9" borderId="0" xfId="0" applyFont="1" applyFill="1" applyBorder="1" applyProtection="1"/>
    <xf numFmtId="0" fontId="19" fillId="9" borderId="0" xfId="0" applyFont="1" applyFill="1" applyBorder="1" applyAlignment="1">
      <alignment horizontal="center" vertical="center" wrapText="1"/>
    </xf>
    <xf numFmtId="0" fontId="21" fillId="9" borderId="0" xfId="21" applyFont="1" applyFill="1" applyBorder="1" applyAlignment="1" applyProtection="1">
      <alignment horizontal="center" vertical="center" wrapText="1"/>
    </xf>
    <xf numFmtId="0" fontId="22" fillId="9" borderId="0" xfId="0" applyFont="1" applyFill="1" applyBorder="1" applyAlignment="1">
      <alignment horizontal="center" vertical="center" wrapText="1"/>
    </xf>
    <xf numFmtId="0" fontId="18" fillId="9" borderId="0" xfId="0" applyFont="1" applyFill="1" applyBorder="1" applyAlignment="1">
      <alignment horizontal="center" vertical="center" wrapText="1"/>
    </xf>
    <xf numFmtId="9" fontId="18" fillId="9" borderId="0" xfId="9" applyNumberFormat="1" applyFont="1" applyFill="1" applyBorder="1" applyAlignment="1">
      <alignment horizontal="center" vertical="center" wrapText="1"/>
    </xf>
    <xf numFmtId="0" fontId="14" fillId="0" borderId="7" xfId="0" applyFont="1" applyBorder="1" applyAlignment="1">
      <alignment horizontal="left"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5" xfId="16"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8" borderId="6"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6" borderId="0" xfId="0" applyFont="1" applyFill="1" applyAlignment="1">
      <alignment horizontal="center" vertical="top" wrapText="1"/>
    </xf>
    <xf numFmtId="0" fontId="14" fillId="9" borderId="9" xfId="0" applyFont="1" applyFill="1" applyBorder="1" applyAlignment="1">
      <alignment wrapText="1"/>
    </xf>
    <xf numFmtId="0" fontId="14" fillId="9" borderId="8" xfId="0" applyFont="1" applyFill="1" applyBorder="1"/>
    <xf numFmtId="4" fontId="14" fillId="9" borderId="8" xfId="0" applyNumberFormat="1" applyFont="1" applyFill="1" applyBorder="1" applyProtection="1">
      <protection locked="0"/>
    </xf>
    <xf numFmtId="4" fontId="14" fillId="9" borderId="8" xfId="0" applyNumberFormat="1" applyFont="1" applyFill="1" applyBorder="1"/>
    <xf numFmtId="0" fontId="14" fillId="0" borderId="8" xfId="0" applyFont="1" applyBorder="1" applyProtection="1">
      <protection locked="0"/>
    </xf>
    <xf numFmtId="0" fontId="14" fillId="0" borderId="8" xfId="0" applyFont="1" applyBorder="1" applyProtection="1"/>
    <xf numFmtId="9" fontId="14" fillId="9" borderId="7" xfId="0" applyNumberFormat="1" applyFont="1" applyFill="1" applyBorder="1" applyProtection="1">
      <protection locked="0"/>
    </xf>
    <xf numFmtId="44" fontId="14" fillId="9" borderId="7" xfId="19" applyFont="1" applyFill="1" applyBorder="1" applyProtection="1"/>
    <xf numFmtId="0" fontId="24" fillId="9" borderId="7" xfId="0" applyFont="1" applyFill="1" applyBorder="1" applyAlignment="1">
      <alignment horizontal="center" vertical="center" wrapText="1"/>
    </xf>
    <xf numFmtId="9" fontId="14" fillId="9" borderId="7" xfId="0" applyNumberFormat="1" applyFont="1" applyFill="1" applyBorder="1" applyAlignment="1">
      <alignment horizontal="center" vertical="center" wrapText="1"/>
    </xf>
    <xf numFmtId="0" fontId="15" fillId="9" borderId="7" xfId="0" applyFont="1" applyFill="1" applyBorder="1" applyAlignment="1">
      <alignment horizontal="left" vertical="center" wrapText="1"/>
    </xf>
    <xf numFmtId="10" fontId="14" fillId="9" borderId="7" xfId="0" applyNumberFormat="1" applyFont="1" applyFill="1" applyBorder="1" applyProtection="1">
      <protection locked="0"/>
    </xf>
    <xf numFmtId="9" fontId="25" fillId="0" borderId="7" xfId="0" applyNumberFormat="1" applyFont="1" applyBorder="1" applyAlignment="1">
      <alignment wrapText="1"/>
    </xf>
    <xf numFmtId="0" fontId="23" fillId="11" borderId="7" xfId="0" applyFont="1" applyFill="1" applyBorder="1" applyAlignment="1">
      <alignment horizontal="center" vertical="center" wrapText="1"/>
    </xf>
    <xf numFmtId="9" fontId="25" fillId="9" borderId="7" xfId="7" applyNumberFormat="1" applyFont="1" applyFill="1" applyBorder="1" applyAlignment="1">
      <alignment wrapText="1"/>
    </xf>
    <xf numFmtId="0" fontId="24" fillId="0" borderId="7" xfId="0" applyFont="1" applyBorder="1" applyAlignment="1">
      <alignment horizontal="left" vertical="center" wrapText="1"/>
    </xf>
    <xf numFmtId="0" fontId="15" fillId="0" borderId="7" xfId="0" applyFont="1" applyFill="1" applyBorder="1" applyAlignment="1">
      <alignment wrapText="1"/>
    </xf>
    <xf numFmtId="0" fontId="14" fillId="0" borderId="7" xfId="0" applyFont="1" applyFill="1" applyBorder="1" applyProtection="1">
      <protection locked="0"/>
    </xf>
    <xf numFmtId="0" fontId="14" fillId="0" borderId="7" xfId="0" applyFont="1" applyFill="1" applyBorder="1" applyAlignment="1" applyProtection="1">
      <alignment wrapText="1"/>
      <protection locked="0"/>
    </xf>
    <xf numFmtId="0" fontId="16" fillId="0" borderId="7" xfId="0" applyFont="1" applyFill="1" applyBorder="1" applyAlignment="1">
      <alignment wrapText="1"/>
    </xf>
    <xf numFmtId="0" fontId="14" fillId="0" borderId="7" xfId="0" applyFont="1" applyFill="1" applyBorder="1" applyProtection="1"/>
    <xf numFmtId="0" fontId="26" fillId="0" borderId="11"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26" fillId="0" borderId="7" xfId="0" applyFont="1" applyFill="1" applyBorder="1" applyAlignment="1">
      <alignment horizontal="center" vertical="center" wrapText="1"/>
    </xf>
    <xf numFmtId="9" fontId="27" fillId="0" borderId="7" xfId="9" applyNumberFormat="1" applyFont="1" applyFill="1" applyBorder="1" applyAlignment="1">
      <alignment horizontal="center" vertical="center" wrapText="1"/>
    </xf>
    <xf numFmtId="0" fontId="27" fillId="0" borderId="7" xfId="9" applyFont="1" applyFill="1" applyBorder="1" applyAlignment="1">
      <alignment horizontal="center" vertical="center" wrapText="1"/>
    </xf>
    <xf numFmtId="0" fontId="15" fillId="9" borderId="8" xfId="0" applyFont="1" applyFill="1" applyBorder="1" applyAlignment="1">
      <alignment vertical="center" wrapText="1"/>
    </xf>
    <xf numFmtId="0" fontId="15" fillId="0" borderId="10" xfId="0" applyFont="1" applyFill="1" applyBorder="1" applyAlignment="1">
      <alignment vertical="center" wrapText="1"/>
    </xf>
    <xf numFmtId="44" fontId="14" fillId="0" borderId="7" xfId="19" applyFont="1" applyFill="1" applyBorder="1"/>
    <xf numFmtId="43" fontId="14" fillId="0" borderId="7" xfId="18" applyFont="1" applyFill="1" applyBorder="1"/>
    <xf numFmtId="0" fontId="25" fillId="0" borderId="0" xfId="0" applyFont="1" applyProtection="1"/>
    <xf numFmtId="44" fontId="25" fillId="0" borderId="7" xfId="0" applyNumberFormat="1" applyFont="1" applyFill="1" applyBorder="1" applyProtection="1"/>
    <xf numFmtId="0" fontId="25" fillId="0" borderId="7" xfId="0" applyFont="1" applyBorder="1" applyProtection="1"/>
    <xf numFmtId="0" fontId="25" fillId="9" borderId="7" xfId="0" applyFont="1" applyFill="1" applyBorder="1" applyAlignment="1">
      <alignment horizontal="center" vertical="center" wrapText="1"/>
    </xf>
    <xf numFmtId="0" fontId="25" fillId="0" borderId="0" xfId="0" applyFont="1" applyAlignment="1" applyProtection="1">
      <alignment wrapText="1"/>
    </xf>
    <xf numFmtId="0" fontId="25" fillId="0" borderId="7" xfId="0" applyFont="1" applyFill="1" applyBorder="1" applyProtection="1"/>
    <xf numFmtId="0" fontId="26" fillId="0" borderId="11" xfId="0" applyFont="1" applyBorder="1" applyAlignment="1">
      <alignment vertical="center" wrapText="1"/>
    </xf>
    <xf numFmtId="0" fontId="26" fillId="0" borderId="7" xfId="0" applyFont="1" applyBorder="1" applyAlignment="1">
      <alignment vertical="center" wrapText="1"/>
    </xf>
    <xf numFmtId="0" fontId="14" fillId="9" borderId="10" xfId="0" applyFont="1" applyFill="1" applyBorder="1" applyAlignment="1">
      <alignment vertical="center" wrapText="1"/>
    </xf>
    <xf numFmtId="1" fontId="14" fillId="9" borderId="15" xfId="20" applyNumberFormat="1" applyFont="1" applyFill="1" applyBorder="1" applyAlignment="1">
      <alignment horizontal="center" vertical="center" wrapText="1"/>
    </xf>
    <xf numFmtId="0" fontId="14" fillId="9" borderId="8" xfId="0" applyFont="1" applyFill="1" applyBorder="1" applyAlignment="1">
      <alignment vertical="center" wrapText="1"/>
    </xf>
    <xf numFmtId="1" fontId="14" fillId="9" borderId="1" xfId="20" applyNumberFormat="1" applyFont="1" applyFill="1" applyBorder="1" applyAlignment="1">
      <alignment horizontal="center" vertical="center" wrapText="1"/>
    </xf>
    <xf numFmtId="0" fontId="26" fillId="0" borderId="7" xfId="0" applyFont="1" applyFill="1" applyBorder="1" applyAlignment="1">
      <alignment vertical="center" wrapText="1"/>
    </xf>
    <xf numFmtId="9" fontId="26" fillId="0" borderId="7" xfId="0" applyNumberFormat="1" applyFont="1" applyFill="1" applyBorder="1" applyAlignment="1">
      <alignment vertical="center" wrapText="1"/>
    </xf>
    <xf numFmtId="0" fontId="27" fillId="0" borderId="7" xfId="7" applyFont="1" applyBorder="1" applyAlignment="1">
      <alignment horizontal="left" vertical="center" wrapText="1"/>
    </xf>
    <xf numFmtId="0" fontId="26" fillId="0" borderId="7" xfId="0" applyFont="1" applyBorder="1" applyAlignment="1">
      <alignment wrapText="1"/>
    </xf>
    <xf numFmtId="0" fontId="27" fillId="9" borderId="7" xfId="7" applyFont="1" applyFill="1" applyBorder="1" applyAlignment="1">
      <alignment wrapText="1"/>
    </xf>
    <xf numFmtId="10" fontId="14" fillId="0" borderId="7" xfId="0" applyNumberFormat="1" applyFont="1" applyFill="1" applyBorder="1" applyAlignment="1">
      <alignment horizontal="center" vertical="center" wrapText="1"/>
    </xf>
    <xf numFmtId="0" fontId="14" fillId="0" borderId="7" xfId="0" applyFont="1" applyFill="1" applyBorder="1" applyAlignment="1">
      <alignment wrapText="1"/>
    </xf>
    <xf numFmtId="9" fontId="14" fillId="0" borderId="7" xfId="2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9" borderId="7" xfId="0" applyFont="1" applyFill="1" applyBorder="1" applyAlignment="1">
      <alignment vertical="center" wrapText="1"/>
    </xf>
    <xf numFmtId="0" fontId="28" fillId="0" borderId="13" xfId="0" applyFont="1" applyBorder="1" applyAlignment="1">
      <alignment vertical="center" wrapText="1"/>
    </xf>
    <xf numFmtId="0" fontId="27" fillId="13" borderId="14" xfId="0" applyFont="1" applyFill="1" applyBorder="1" applyAlignment="1">
      <alignment vertical="center" wrapText="1"/>
    </xf>
    <xf numFmtId="0" fontId="27" fillId="0" borderId="13" xfId="0" applyFont="1" applyBorder="1" applyAlignment="1">
      <alignment vertical="center" wrapText="1"/>
    </xf>
    <xf numFmtId="0" fontId="24" fillId="0" borderId="7" xfId="0" applyFont="1" applyBorder="1" applyAlignment="1">
      <alignment horizontal="center" vertical="center" wrapText="1"/>
    </xf>
    <xf numFmtId="0" fontId="24" fillId="0" borderId="7" xfId="0" applyFont="1" applyFill="1" applyBorder="1" applyAlignment="1">
      <alignment horizontal="center" vertical="center" wrapText="1"/>
    </xf>
    <xf numFmtId="0" fontId="29" fillId="0" borderId="7" xfId="0" applyFont="1" applyBorder="1" applyAlignment="1">
      <alignment horizontal="center" vertical="center" wrapText="1"/>
    </xf>
    <xf numFmtId="0" fontId="27" fillId="9" borderId="7" xfId="0" applyFont="1" applyFill="1" applyBorder="1" applyAlignment="1">
      <alignment horizontal="center" vertical="center" wrapText="1"/>
    </xf>
    <xf numFmtId="0" fontId="30" fillId="9" borderId="7" xfId="9" applyFont="1" applyFill="1" applyBorder="1" applyAlignment="1">
      <alignment vertical="center" wrapText="1"/>
    </xf>
    <xf numFmtId="0" fontId="26" fillId="10" borderId="7" xfId="0" applyFont="1" applyFill="1" applyBorder="1" applyAlignment="1">
      <alignment horizontal="center" vertical="center" wrapText="1"/>
    </xf>
    <xf numFmtId="9" fontId="30" fillId="0" borderId="7" xfId="9" applyNumberFormat="1" applyFont="1" applyFill="1" applyBorder="1" applyAlignment="1">
      <alignment vertical="center" wrapText="1"/>
    </xf>
    <xf numFmtId="0" fontId="26" fillId="9" borderId="7" xfId="7" applyFont="1" applyFill="1" applyBorder="1" applyAlignment="1">
      <alignment wrapText="1"/>
    </xf>
    <xf numFmtId="0" fontId="25" fillId="9" borderId="7" xfId="7" applyFont="1" applyFill="1" applyBorder="1" applyAlignment="1">
      <alignment horizontal="center" vertical="center" wrapText="1"/>
    </xf>
    <xf numFmtId="0" fontId="26" fillId="9" borderId="7" xfId="7" applyFont="1" applyFill="1" applyBorder="1" applyAlignment="1">
      <alignment horizontal="justify" vertical="center" wrapText="1"/>
    </xf>
    <xf numFmtId="0" fontId="31" fillId="0" borderId="7" xfId="7" applyFont="1" applyBorder="1" applyAlignment="1">
      <alignment horizontal="justify" vertical="center" wrapText="1"/>
    </xf>
    <xf numFmtId="0" fontId="30" fillId="9" borderId="7" xfId="0" applyFont="1" applyFill="1" applyBorder="1" applyAlignment="1">
      <alignment wrapText="1"/>
    </xf>
    <xf numFmtId="0" fontId="25" fillId="0" borderId="7" xfId="0" applyFont="1" applyBorder="1"/>
    <xf numFmtId="0" fontId="23" fillId="9" borderId="7" xfId="0" applyFont="1" applyFill="1" applyBorder="1" applyAlignment="1">
      <alignment wrapText="1"/>
    </xf>
    <xf numFmtId="9" fontId="30" fillId="9" borderId="7" xfId="0" applyNumberFormat="1" applyFont="1" applyFill="1" applyBorder="1" applyAlignment="1">
      <alignment wrapText="1"/>
    </xf>
    <xf numFmtId="0" fontId="27" fillId="0" borderId="7" xfId="7" applyFont="1" applyBorder="1" applyAlignment="1">
      <alignment horizontal="center" vertical="center" wrapText="1"/>
    </xf>
    <xf numFmtId="0" fontId="26" fillId="0" borderId="7" xfId="0" applyFont="1" applyBorder="1" applyAlignment="1">
      <alignment horizontal="center" vertical="center" wrapText="1"/>
    </xf>
    <xf numFmtId="9" fontId="25" fillId="0" borderId="7" xfId="0" applyNumberFormat="1" applyFont="1" applyBorder="1" applyAlignment="1">
      <alignment horizontal="center" vertical="center" wrapText="1"/>
    </xf>
    <xf numFmtId="0" fontId="14" fillId="9" borderId="7" xfId="0" applyFont="1" applyFill="1" applyBorder="1" applyAlignment="1">
      <alignment horizontal="left" vertical="center" wrapText="1"/>
    </xf>
    <xf numFmtId="0" fontId="14" fillId="9" borderId="7" xfId="0" applyFont="1" applyFill="1" applyBorder="1" applyAlignment="1" applyProtection="1">
      <alignment wrapText="1"/>
    </xf>
    <xf numFmtId="0" fontId="28" fillId="9" borderId="7" xfId="0" applyFont="1" applyFill="1" applyBorder="1" applyAlignment="1">
      <alignment horizontal="center" vertical="center" wrapText="1"/>
    </xf>
    <xf numFmtId="0" fontId="32" fillId="12" borderId="7" xfId="0" applyFont="1" applyFill="1" applyBorder="1" applyAlignment="1">
      <alignment horizontal="left" vertical="center" wrapText="1"/>
    </xf>
    <xf numFmtId="0" fontId="32" fillId="0" borderId="7" xfId="0" applyFont="1" applyBorder="1" applyAlignment="1">
      <alignment horizontal="left" vertical="center" wrapText="1"/>
    </xf>
  </cellXfs>
  <cellStyles count="22">
    <cellStyle name="Euro" xfId="1"/>
    <cellStyle name="Hipervínculo" xfId="21" builtinId="8"/>
    <cellStyle name="Millares" xfId="18" builtinId="3"/>
    <cellStyle name="Millares 2" xfId="2"/>
    <cellStyle name="Millares 2 2" xfId="3"/>
    <cellStyle name="Millares 2 3" xfId="4"/>
    <cellStyle name="Millares 3" xfId="5"/>
    <cellStyle name="Moneda" xfId="19"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 name="Normal_141008Reportes Cuadros Institucionales-sectorialesADV" xfId="16"/>
    <cellStyle name="Porcentaje" xfId="20"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714374</xdr:colOff>
      <xdr:row>1</xdr:row>
      <xdr:rowOff>0</xdr:rowOff>
    </xdr:to>
    <xdr:pic>
      <xdr:nvPicPr>
        <xdr:cNvPr id="2" name="Imagen 1">
          <a:extLst>
            <a:ext uri="{FF2B5EF4-FFF2-40B4-BE49-F238E27FC236}">
              <a16:creationId xmlns:a16="http://schemas.microsoft.com/office/drawing/2014/main" xmlns="" id="{1019707E-4D6F-4B0D-8459-D45D55DA7D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43024"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tabSelected="1" workbookViewId="0">
      <selection activeCell="F7" sqref="F7"/>
    </sheetView>
  </sheetViews>
  <sheetFormatPr baseColWidth="10" defaultRowHeight="11.25" x14ac:dyDescent="0.2"/>
  <cols>
    <col min="1" max="1" width="11" style="2" customWidth="1"/>
    <col min="2" max="2" width="27.5" style="2" customWidth="1"/>
    <col min="3" max="3" width="21.6640625" style="2" customWidth="1"/>
    <col min="4" max="4" width="20.5" style="2" customWidth="1"/>
    <col min="5" max="5" width="17.33203125" style="2" customWidth="1"/>
    <col min="6" max="6" width="15" style="2" customWidth="1"/>
    <col min="7" max="7" width="15.33203125" style="2" customWidth="1"/>
    <col min="8" max="8" width="18.33203125" style="2" customWidth="1"/>
    <col min="9" max="9" width="25.33203125" style="2" customWidth="1"/>
    <col min="10" max="10" width="17" style="2" customWidth="1"/>
    <col min="11" max="11" width="22.33203125" style="2" customWidth="1"/>
    <col min="12" max="12" width="7" style="2" customWidth="1"/>
    <col min="13" max="13" width="19" style="2" customWidth="1"/>
    <col min="14" max="14" width="24.6640625" style="2" customWidth="1"/>
    <col min="15" max="15" width="12" style="2" hidden="1" customWidth="1"/>
    <col min="16" max="16" width="12" style="2"/>
    <col min="17" max="17" width="7.6640625" style="3" customWidth="1"/>
    <col min="18" max="18" width="18.83203125" style="3" customWidth="1"/>
    <col min="19" max="16384" width="12" style="3"/>
  </cols>
  <sheetData>
    <row r="1" spans="1:19" s="1" customFormat="1" ht="60" customHeight="1" x14ac:dyDescent="0.2">
      <c r="A1" s="55" t="s">
        <v>242</v>
      </c>
      <c r="B1" s="56"/>
      <c r="C1" s="56"/>
      <c r="D1" s="56"/>
      <c r="E1" s="56"/>
      <c r="F1" s="56"/>
      <c r="G1" s="56"/>
      <c r="H1" s="56"/>
      <c r="I1" s="56"/>
      <c r="J1" s="56"/>
      <c r="K1" s="56"/>
      <c r="L1" s="56"/>
      <c r="M1" s="56"/>
      <c r="N1" s="56"/>
      <c r="O1" s="56"/>
      <c r="P1" s="56"/>
      <c r="Q1" s="56"/>
      <c r="R1" s="56"/>
      <c r="S1" s="56"/>
    </row>
    <row r="2" spans="1:19" s="1" customFormat="1" ht="11.25" customHeight="1" x14ac:dyDescent="0.2">
      <c r="A2" s="58" t="s">
        <v>2</v>
      </c>
      <c r="B2" s="58" t="s">
        <v>3</v>
      </c>
      <c r="C2" s="58" t="s">
        <v>4</v>
      </c>
      <c r="D2" s="58" t="s">
        <v>6</v>
      </c>
      <c r="E2" s="57" t="s">
        <v>5</v>
      </c>
      <c r="F2" s="57"/>
      <c r="G2" s="57"/>
      <c r="H2" s="57"/>
      <c r="I2" s="57"/>
      <c r="J2" s="51" t="s">
        <v>12</v>
      </c>
      <c r="K2" s="53" t="s">
        <v>13</v>
      </c>
      <c r="L2" s="53" t="s">
        <v>23</v>
      </c>
      <c r="M2" s="53" t="s">
        <v>24</v>
      </c>
      <c r="N2" s="53" t="s">
        <v>25</v>
      </c>
      <c r="O2" s="53" t="s">
        <v>26</v>
      </c>
      <c r="P2" s="53" t="s">
        <v>27</v>
      </c>
      <c r="Q2" s="53" t="s">
        <v>28</v>
      </c>
      <c r="R2" s="61" t="s">
        <v>38</v>
      </c>
      <c r="S2" s="60" t="s">
        <v>40</v>
      </c>
    </row>
    <row r="3" spans="1:19" s="1" customFormat="1" ht="54.75" customHeight="1" x14ac:dyDescent="0.2">
      <c r="A3" s="59"/>
      <c r="B3" s="59"/>
      <c r="C3" s="59"/>
      <c r="D3" s="59"/>
      <c r="E3" s="4" t="s">
        <v>7</v>
      </c>
      <c r="F3" s="4" t="s">
        <v>8</v>
      </c>
      <c r="G3" s="4" t="s">
        <v>9</v>
      </c>
      <c r="H3" s="5" t="s">
        <v>10</v>
      </c>
      <c r="I3" s="5" t="s">
        <v>11</v>
      </c>
      <c r="J3" s="52"/>
      <c r="K3" s="54"/>
      <c r="L3" s="54"/>
      <c r="M3" s="54"/>
      <c r="N3" s="54"/>
      <c r="O3" s="54"/>
      <c r="P3" s="54"/>
      <c r="Q3" s="54"/>
      <c r="R3" s="61"/>
      <c r="S3" s="60"/>
    </row>
    <row r="4" spans="1:19" ht="12" x14ac:dyDescent="0.2">
      <c r="A4" s="14"/>
      <c r="B4" s="15"/>
      <c r="C4" s="14" t="s">
        <v>43</v>
      </c>
      <c r="D4" s="15"/>
      <c r="E4" s="16"/>
      <c r="F4" s="16"/>
      <c r="G4" s="16"/>
      <c r="H4" s="17"/>
      <c r="I4" s="17"/>
      <c r="J4" s="18" t="s">
        <v>114</v>
      </c>
      <c r="K4" s="18" t="s">
        <v>90</v>
      </c>
      <c r="L4" s="18" t="s">
        <v>90</v>
      </c>
      <c r="M4" s="18" t="s">
        <v>90</v>
      </c>
      <c r="N4" s="18" t="s">
        <v>90</v>
      </c>
      <c r="O4" s="18" t="s">
        <v>90</v>
      </c>
      <c r="P4" s="18" t="s">
        <v>90</v>
      </c>
      <c r="Q4" s="18" t="s">
        <v>90</v>
      </c>
      <c r="R4" s="19"/>
      <c r="S4" s="19"/>
    </row>
    <row r="5" spans="1:19" ht="12" x14ac:dyDescent="0.2">
      <c r="A5" s="14"/>
      <c r="B5" s="15"/>
      <c r="C5" s="63" t="s">
        <v>44</v>
      </c>
      <c r="D5" s="27"/>
      <c r="E5" s="64"/>
      <c r="F5" s="64"/>
      <c r="G5" s="64"/>
      <c r="H5" s="65"/>
      <c r="I5" s="65"/>
      <c r="J5" s="66" t="s">
        <v>114</v>
      </c>
      <c r="K5" s="66" t="s">
        <v>90</v>
      </c>
      <c r="L5" s="66" t="s">
        <v>90</v>
      </c>
      <c r="M5" s="66" t="s">
        <v>90</v>
      </c>
      <c r="N5" s="66" t="s">
        <v>90</v>
      </c>
      <c r="O5" s="66" t="s">
        <v>90</v>
      </c>
      <c r="P5" s="66" t="s">
        <v>90</v>
      </c>
      <c r="Q5" s="66" t="s">
        <v>90</v>
      </c>
      <c r="R5" s="67"/>
      <c r="S5" s="67"/>
    </row>
    <row r="6" spans="1:19" ht="36" x14ac:dyDescent="0.2">
      <c r="A6" s="20" t="s">
        <v>48</v>
      </c>
      <c r="B6" s="62" t="s">
        <v>116</v>
      </c>
      <c r="C6" s="22" t="s">
        <v>117</v>
      </c>
      <c r="D6" s="21" t="s">
        <v>118</v>
      </c>
      <c r="E6" s="26">
        <v>956506.68</v>
      </c>
      <c r="F6" s="91">
        <v>956506.68</v>
      </c>
      <c r="G6" s="23">
        <v>2911.4</v>
      </c>
      <c r="H6" s="23">
        <v>182326.45</v>
      </c>
      <c r="I6" s="23">
        <f>+H6-G6</f>
        <v>179415.05000000002</v>
      </c>
      <c r="J6" s="24" t="s">
        <v>115</v>
      </c>
      <c r="K6" s="24" t="s">
        <v>90</v>
      </c>
      <c r="L6" s="24" t="s">
        <v>90</v>
      </c>
      <c r="M6" s="24" t="s">
        <v>90</v>
      </c>
      <c r="N6" s="24" t="s">
        <v>90</v>
      </c>
      <c r="O6" s="24" t="s">
        <v>90</v>
      </c>
      <c r="P6" s="24" t="s">
        <v>90</v>
      </c>
      <c r="Q6" s="24" t="s">
        <v>90</v>
      </c>
      <c r="R6" s="24" t="s">
        <v>114</v>
      </c>
      <c r="S6" s="25"/>
    </row>
    <row r="7" spans="1:19" ht="24" x14ac:dyDescent="0.2">
      <c r="A7" s="20" t="s">
        <v>47</v>
      </c>
      <c r="B7" s="62" t="s">
        <v>80</v>
      </c>
      <c r="C7" s="22" t="s">
        <v>119</v>
      </c>
      <c r="D7" s="137" t="s">
        <v>120</v>
      </c>
      <c r="E7" s="26">
        <v>478862.44</v>
      </c>
      <c r="F7" s="91">
        <v>478862.44</v>
      </c>
      <c r="G7" s="23"/>
      <c r="H7" s="23">
        <v>94368.03</v>
      </c>
      <c r="I7" s="23">
        <f t="shared" ref="I7:I78" si="0">+H7-G7</f>
        <v>94368.03</v>
      </c>
      <c r="J7" s="24" t="s">
        <v>115</v>
      </c>
      <c r="K7" s="24" t="s">
        <v>90</v>
      </c>
      <c r="L7" s="24" t="s">
        <v>90</v>
      </c>
      <c r="M7" s="24" t="s">
        <v>90</v>
      </c>
      <c r="N7" s="24" t="s">
        <v>90</v>
      </c>
      <c r="O7" s="24" t="s">
        <v>90</v>
      </c>
      <c r="P7" s="24" t="s">
        <v>90</v>
      </c>
      <c r="Q7" s="24" t="s">
        <v>90</v>
      </c>
      <c r="R7" s="24" t="s">
        <v>114</v>
      </c>
      <c r="S7" s="25"/>
    </row>
    <row r="8" spans="1:19" ht="24" x14ac:dyDescent="0.2">
      <c r="A8" s="20" t="s">
        <v>121</v>
      </c>
      <c r="B8" s="62" t="s">
        <v>122</v>
      </c>
      <c r="C8" s="21" t="s">
        <v>123</v>
      </c>
      <c r="D8" s="21" t="s">
        <v>118</v>
      </c>
      <c r="E8" s="26">
        <v>938741.18</v>
      </c>
      <c r="F8" s="91">
        <v>938741.18</v>
      </c>
      <c r="G8" s="23">
        <v>1104.1600000000001</v>
      </c>
      <c r="H8" s="23">
        <v>191556.89</v>
      </c>
      <c r="I8" s="23">
        <f t="shared" si="0"/>
        <v>190452.73</v>
      </c>
      <c r="J8" s="24" t="s">
        <v>115</v>
      </c>
      <c r="K8" s="24" t="s">
        <v>90</v>
      </c>
      <c r="L8" s="24"/>
      <c r="M8" s="24"/>
      <c r="N8" s="24"/>
      <c r="O8" s="24"/>
      <c r="P8" s="24"/>
      <c r="Q8" s="24"/>
      <c r="R8" s="25"/>
      <c r="S8" s="25"/>
    </row>
    <row r="9" spans="1:19" ht="24" x14ac:dyDescent="0.2">
      <c r="A9" s="20" t="s">
        <v>124</v>
      </c>
      <c r="B9" s="62" t="str">
        <f t="shared" ref="B9:B15" si="1">+B8</f>
        <v>Administración publica de vigilancia y regulada</v>
      </c>
      <c r="C9" s="21" t="s">
        <v>125</v>
      </c>
      <c r="D9" s="21" t="s">
        <v>118</v>
      </c>
      <c r="E9" s="26">
        <v>938741.18</v>
      </c>
      <c r="F9" s="91">
        <f t="shared" ref="F9:F16" si="2">+E9</f>
        <v>938741.18</v>
      </c>
      <c r="G9" s="23">
        <v>4177.46</v>
      </c>
      <c r="H9" s="23">
        <v>160351.63</v>
      </c>
      <c r="I9" s="23">
        <f t="shared" si="0"/>
        <v>156174.17000000001</v>
      </c>
      <c r="J9" s="24" t="s">
        <v>115</v>
      </c>
      <c r="K9" s="24" t="s">
        <v>90</v>
      </c>
      <c r="L9" s="24"/>
      <c r="M9" s="24"/>
      <c r="N9" s="24"/>
      <c r="O9" s="24"/>
      <c r="P9" s="24"/>
      <c r="Q9" s="24"/>
      <c r="R9" s="25"/>
      <c r="S9" s="25"/>
    </row>
    <row r="10" spans="1:19" ht="24" x14ac:dyDescent="0.2">
      <c r="A10" s="20" t="s">
        <v>126</v>
      </c>
      <c r="B10" s="62" t="str">
        <f t="shared" si="1"/>
        <v>Administración publica de vigilancia y regulada</v>
      </c>
      <c r="C10" s="21" t="s">
        <v>127</v>
      </c>
      <c r="D10" s="21" t="s">
        <v>118</v>
      </c>
      <c r="E10" s="26">
        <v>938741.18</v>
      </c>
      <c r="F10" s="91">
        <f t="shared" si="2"/>
        <v>938741.18</v>
      </c>
      <c r="G10" s="23">
        <v>9246.76</v>
      </c>
      <c r="H10" s="23">
        <v>195188.72</v>
      </c>
      <c r="I10" s="23">
        <f t="shared" si="0"/>
        <v>185941.96</v>
      </c>
      <c r="J10" s="24" t="s">
        <v>115</v>
      </c>
      <c r="K10" s="24" t="s">
        <v>90</v>
      </c>
      <c r="L10" s="24"/>
      <c r="M10" s="24"/>
      <c r="N10" s="24"/>
      <c r="O10" s="24"/>
      <c r="P10" s="24"/>
      <c r="Q10" s="24"/>
      <c r="R10" s="25"/>
      <c r="S10" s="25"/>
    </row>
    <row r="11" spans="1:19" ht="24" x14ac:dyDescent="0.2">
      <c r="A11" s="20" t="s">
        <v>128</v>
      </c>
      <c r="B11" s="62" t="str">
        <f t="shared" si="1"/>
        <v>Administración publica de vigilancia y regulada</v>
      </c>
      <c r="C11" s="21" t="s">
        <v>129</v>
      </c>
      <c r="D11" s="21" t="s">
        <v>118</v>
      </c>
      <c r="E11" s="26">
        <v>938741.18</v>
      </c>
      <c r="F11" s="91">
        <f t="shared" si="2"/>
        <v>938741.18</v>
      </c>
      <c r="G11" s="23">
        <v>4860.0600000000004</v>
      </c>
      <c r="H11" s="23">
        <v>243430.11</v>
      </c>
      <c r="I11" s="23">
        <f t="shared" si="0"/>
        <v>238570.05</v>
      </c>
      <c r="J11" s="24" t="s">
        <v>115</v>
      </c>
      <c r="K11" s="24" t="s">
        <v>90</v>
      </c>
      <c r="L11" s="24"/>
      <c r="M11" s="24"/>
      <c r="N11" s="24"/>
      <c r="O11" s="24"/>
      <c r="P11" s="24"/>
      <c r="Q11" s="24"/>
      <c r="R11" s="25"/>
      <c r="S11" s="25"/>
    </row>
    <row r="12" spans="1:19" ht="57.75" customHeight="1" x14ac:dyDescent="0.2">
      <c r="A12" s="20" t="s">
        <v>130</v>
      </c>
      <c r="B12" s="62" t="str">
        <f t="shared" si="1"/>
        <v>Administración publica de vigilancia y regulada</v>
      </c>
      <c r="C12" s="21" t="s">
        <v>131</v>
      </c>
      <c r="D12" s="21" t="s">
        <v>118</v>
      </c>
      <c r="E12" s="26">
        <v>938741.18</v>
      </c>
      <c r="F12" s="91">
        <f t="shared" si="2"/>
        <v>938741.18</v>
      </c>
      <c r="G12" s="23">
        <v>6324.16</v>
      </c>
      <c r="H12" s="23">
        <v>200255.55</v>
      </c>
      <c r="I12" s="23">
        <f t="shared" si="0"/>
        <v>193931.38999999998</v>
      </c>
      <c r="J12" s="24" t="s">
        <v>115</v>
      </c>
      <c r="K12" s="24" t="s">
        <v>90</v>
      </c>
      <c r="L12" s="24"/>
      <c r="M12" s="24"/>
      <c r="N12" s="24"/>
      <c r="O12" s="24"/>
      <c r="P12" s="24"/>
      <c r="Q12" s="24"/>
      <c r="R12" s="25"/>
      <c r="S12" s="25"/>
    </row>
    <row r="13" spans="1:19" ht="24" x14ac:dyDescent="0.2">
      <c r="A13" s="20" t="s">
        <v>132</v>
      </c>
      <c r="B13" s="62" t="str">
        <f t="shared" si="1"/>
        <v>Administración publica de vigilancia y regulada</v>
      </c>
      <c r="C13" s="21" t="s">
        <v>133</v>
      </c>
      <c r="D13" s="21" t="s">
        <v>118</v>
      </c>
      <c r="E13" s="26">
        <v>938741.18</v>
      </c>
      <c r="F13" s="91">
        <f t="shared" si="2"/>
        <v>938741.18</v>
      </c>
      <c r="G13" s="23">
        <v>4653.9799999999996</v>
      </c>
      <c r="H13" s="23">
        <v>229873.79</v>
      </c>
      <c r="I13" s="23">
        <f t="shared" si="0"/>
        <v>225219.81</v>
      </c>
      <c r="J13" s="24" t="s">
        <v>115</v>
      </c>
      <c r="K13" s="24" t="s">
        <v>90</v>
      </c>
      <c r="L13" s="24"/>
      <c r="M13" s="24"/>
      <c r="N13" s="24"/>
      <c r="O13" s="24"/>
      <c r="P13" s="24"/>
      <c r="Q13" s="24"/>
      <c r="R13" s="25"/>
      <c r="S13" s="25"/>
    </row>
    <row r="14" spans="1:19" ht="61.5" customHeight="1" x14ac:dyDescent="0.2">
      <c r="A14" s="20" t="s">
        <v>134</v>
      </c>
      <c r="B14" s="62" t="str">
        <f t="shared" si="1"/>
        <v>Administración publica de vigilancia y regulada</v>
      </c>
      <c r="C14" s="21" t="s">
        <v>135</v>
      </c>
      <c r="D14" s="21" t="s">
        <v>118</v>
      </c>
      <c r="E14" s="26">
        <v>938741.18</v>
      </c>
      <c r="F14" s="91">
        <f t="shared" si="2"/>
        <v>938741.18</v>
      </c>
      <c r="G14" s="23">
        <v>1104.18</v>
      </c>
      <c r="H14" s="23">
        <v>292139.39</v>
      </c>
      <c r="I14" s="23">
        <f t="shared" si="0"/>
        <v>291035.21000000002</v>
      </c>
      <c r="J14" s="24" t="s">
        <v>115</v>
      </c>
      <c r="K14" s="24" t="s">
        <v>90</v>
      </c>
      <c r="L14" s="24"/>
      <c r="M14" s="24"/>
      <c r="N14" s="24"/>
      <c r="O14" s="24"/>
      <c r="P14" s="24"/>
      <c r="Q14" s="24"/>
      <c r="R14" s="25"/>
      <c r="S14" s="25"/>
    </row>
    <row r="15" spans="1:19" ht="24" x14ac:dyDescent="0.2">
      <c r="A15" s="20" t="s">
        <v>136</v>
      </c>
      <c r="B15" s="62" t="str">
        <f t="shared" si="1"/>
        <v>Administración publica de vigilancia y regulada</v>
      </c>
      <c r="C15" s="21" t="s">
        <v>137</v>
      </c>
      <c r="D15" s="21" t="s">
        <v>118</v>
      </c>
      <c r="E15" s="26">
        <v>938741.18</v>
      </c>
      <c r="F15" s="91">
        <f t="shared" si="2"/>
        <v>938741.18</v>
      </c>
      <c r="G15" s="23">
        <v>1104.18</v>
      </c>
      <c r="H15" s="23">
        <v>168179.62</v>
      </c>
      <c r="I15" s="23">
        <f t="shared" si="0"/>
        <v>167075.44</v>
      </c>
      <c r="J15" s="24" t="s">
        <v>115</v>
      </c>
      <c r="K15" s="24" t="s">
        <v>90</v>
      </c>
      <c r="L15" s="24"/>
      <c r="M15" s="24"/>
      <c r="N15" s="24"/>
      <c r="O15" s="24"/>
      <c r="P15" s="24"/>
      <c r="Q15" s="24"/>
      <c r="R15" s="25"/>
      <c r="S15" s="25"/>
    </row>
    <row r="16" spans="1:19" ht="36" x14ac:dyDescent="0.2">
      <c r="A16" s="20" t="s">
        <v>52</v>
      </c>
      <c r="B16" s="62" t="s">
        <v>87</v>
      </c>
      <c r="C16" s="22" t="s">
        <v>45</v>
      </c>
      <c r="D16" s="21" t="s">
        <v>118</v>
      </c>
      <c r="E16" s="26">
        <v>69699.520000000004</v>
      </c>
      <c r="F16" s="91">
        <f t="shared" si="2"/>
        <v>69699.520000000004</v>
      </c>
      <c r="G16" s="23"/>
      <c r="H16" s="23">
        <v>0</v>
      </c>
      <c r="I16" s="23">
        <f t="shared" si="0"/>
        <v>0</v>
      </c>
      <c r="J16" s="24" t="s">
        <v>115</v>
      </c>
      <c r="K16" s="34" t="s">
        <v>90</v>
      </c>
      <c r="L16" s="24"/>
      <c r="M16" s="15"/>
      <c r="N16" s="68"/>
      <c r="O16" s="24"/>
      <c r="P16" s="24"/>
      <c r="Q16" s="25"/>
      <c r="R16" s="24"/>
      <c r="S16" s="25"/>
    </row>
    <row r="17" spans="1:19" ht="24" x14ac:dyDescent="0.2">
      <c r="A17" s="20" t="s">
        <v>49</v>
      </c>
      <c r="B17" s="62" t="s">
        <v>83</v>
      </c>
      <c r="C17" s="22" t="s">
        <v>138</v>
      </c>
      <c r="D17" s="21" t="s">
        <v>118</v>
      </c>
      <c r="E17" s="26">
        <v>29062152.440000001</v>
      </c>
      <c r="F17" s="91">
        <v>63007104.259999998</v>
      </c>
      <c r="G17" s="23">
        <v>213570.69</v>
      </c>
      <c r="H17" s="23">
        <v>8644502.8900000006</v>
      </c>
      <c r="I17" s="23">
        <f t="shared" si="0"/>
        <v>8430932.2000000011</v>
      </c>
      <c r="J17" s="24" t="s">
        <v>115</v>
      </c>
      <c r="K17" s="34"/>
      <c r="L17" s="24"/>
      <c r="M17" s="15"/>
      <c r="N17" s="68"/>
      <c r="O17" s="24"/>
      <c r="P17" s="24"/>
      <c r="Q17" s="25"/>
      <c r="R17" s="24"/>
      <c r="S17" s="25"/>
    </row>
    <row r="18" spans="1:19" ht="44.25" customHeight="1" x14ac:dyDescent="0.2">
      <c r="A18" s="39" t="s">
        <v>213</v>
      </c>
      <c r="B18" s="93" t="s">
        <v>214</v>
      </c>
      <c r="C18" s="138" t="s">
        <v>215</v>
      </c>
      <c r="D18" s="21" t="s">
        <v>118</v>
      </c>
      <c r="E18" s="69">
        <v>101000</v>
      </c>
      <c r="F18" s="94">
        <f>+E18</f>
        <v>101000</v>
      </c>
      <c r="G18" s="95"/>
      <c r="H18" s="95"/>
      <c r="I18" s="23">
        <f t="shared" si="0"/>
        <v>0</v>
      </c>
      <c r="J18" s="24" t="s">
        <v>139</v>
      </c>
      <c r="K18" s="78"/>
      <c r="L18" s="79"/>
      <c r="M18" s="78"/>
      <c r="N18" s="80"/>
      <c r="O18" s="81"/>
      <c r="P18" s="79"/>
      <c r="Q18" s="82"/>
      <c r="R18" s="79"/>
      <c r="S18" s="82"/>
    </row>
    <row r="19" spans="1:19" ht="36" customHeight="1" x14ac:dyDescent="0.2">
      <c r="A19" s="20" t="s">
        <v>145</v>
      </c>
      <c r="B19" s="62" t="s">
        <v>239</v>
      </c>
      <c r="C19" s="138" t="s">
        <v>215</v>
      </c>
      <c r="D19" s="21" t="s">
        <v>118</v>
      </c>
      <c r="E19" s="26">
        <v>200000</v>
      </c>
      <c r="F19" s="91">
        <f>+E19</f>
        <v>200000</v>
      </c>
      <c r="G19" s="23"/>
      <c r="H19" s="23"/>
      <c r="I19" s="23">
        <f t="shared" si="0"/>
        <v>0</v>
      </c>
      <c r="J19" s="24"/>
      <c r="K19" s="78"/>
      <c r="L19" s="79"/>
      <c r="M19" s="81"/>
      <c r="N19" s="80"/>
      <c r="O19" s="81"/>
      <c r="P19" s="79"/>
      <c r="Q19" s="82"/>
      <c r="R19" s="79"/>
      <c r="S19" s="82"/>
    </row>
    <row r="20" spans="1:19" ht="52.5" customHeight="1" x14ac:dyDescent="0.2">
      <c r="A20" s="20" t="s">
        <v>113</v>
      </c>
      <c r="B20" s="62" t="s">
        <v>143</v>
      </c>
      <c r="C20" s="28" t="s">
        <v>144</v>
      </c>
      <c r="D20" s="21" t="s">
        <v>118</v>
      </c>
      <c r="E20" s="26">
        <v>1385440.53</v>
      </c>
      <c r="F20" s="91">
        <f>+E20</f>
        <v>1385440.53</v>
      </c>
      <c r="G20" s="23">
        <v>1647</v>
      </c>
      <c r="H20" s="23">
        <v>311624.88</v>
      </c>
      <c r="I20" s="23">
        <f t="shared" si="0"/>
        <v>309977.88</v>
      </c>
      <c r="J20" s="95"/>
      <c r="K20" s="95"/>
      <c r="L20" s="95"/>
      <c r="M20" s="95"/>
      <c r="N20" s="95"/>
      <c r="O20" s="95"/>
      <c r="P20" s="95"/>
      <c r="Q20" s="95"/>
      <c r="R20" s="95"/>
      <c r="S20" s="25"/>
    </row>
    <row r="21" spans="1:19" ht="48" customHeight="1" x14ac:dyDescent="0.2">
      <c r="A21" s="20" t="s">
        <v>216</v>
      </c>
      <c r="B21" s="62" t="s">
        <v>325</v>
      </c>
      <c r="C21" s="28" t="s">
        <v>217</v>
      </c>
      <c r="D21" s="21" t="s">
        <v>118</v>
      </c>
      <c r="E21" s="26">
        <v>28800</v>
      </c>
      <c r="F21" s="91">
        <f>+E21</f>
        <v>28800</v>
      </c>
      <c r="G21" s="23"/>
      <c r="H21" s="23">
        <v>1799.5</v>
      </c>
      <c r="I21" s="23">
        <f t="shared" si="0"/>
        <v>1799.5</v>
      </c>
      <c r="J21" s="24" t="s">
        <v>139</v>
      </c>
      <c r="K21" s="70" t="s">
        <v>270</v>
      </c>
      <c r="L21" s="24" t="s">
        <v>140</v>
      </c>
      <c r="M21" s="139" t="s">
        <v>272</v>
      </c>
      <c r="N21" s="96" t="s">
        <v>274</v>
      </c>
      <c r="O21" s="37" t="s">
        <v>114</v>
      </c>
      <c r="P21" s="24"/>
      <c r="Q21" s="25"/>
      <c r="R21" s="24" t="s">
        <v>141</v>
      </c>
      <c r="S21" s="25"/>
    </row>
    <row r="22" spans="1:19" ht="67.5" x14ac:dyDescent="0.2">
      <c r="A22" s="93"/>
      <c r="B22" s="97" t="str">
        <f>+B21</f>
        <v>MEJOR CALIDAD PARA LA MUJER</v>
      </c>
      <c r="C22" s="95"/>
      <c r="D22" s="95"/>
      <c r="E22" s="95"/>
      <c r="F22" s="98"/>
      <c r="G22" s="95"/>
      <c r="H22" s="95"/>
      <c r="I22" s="23">
        <f t="shared" si="0"/>
        <v>0</v>
      </c>
      <c r="J22" s="24"/>
      <c r="K22" s="70" t="s">
        <v>271</v>
      </c>
      <c r="L22" s="15" t="s">
        <v>142</v>
      </c>
      <c r="M22" s="139" t="s">
        <v>273</v>
      </c>
      <c r="N22" s="96" t="s">
        <v>275</v>
      </c>
      <c r="O22" s="71" t="s">
        <v>114</v>
      </c>
      <c r="P22" s="24"/>
      <c r="Q22" s="25"/>
      <c r="R22" s="24"/>
      <c r="S22" s="25"/>
    </row>
    <row r="23" spans="1:19" ht="12" x14ac:dyDescent="0.2">
      <c r="A23" s="20"/>
      <c r="B23" s="62"/>
      <c r="C23" s="28"/>
      <c r="D23" s="21"/>
      <c r="E23" s="26"/>
      <c r="F23" s="91"/>
      <c r="G23" s="23"/>
      <c r="H23" s="23"/>
      <c r="I23" s="23">
        <f t="shared" si="0"/>
        <v>0</v>
      </c>
      <c r="J23" s="24"/>
      <c r="K23" s="37"/>
      <c r="L23" s="24"/>
      <c r="M23" s="37"/>
      <c r="N23" s="71"/>
      <c r="O23" s="71"/>
      <c r="P23" s="24"/>
      <c r="Q23" s="25"/>
      <c r="R23" s="24"/>
      <c r="S23" s="25"/>
    </row>
    <row r="24" spans="1:19" ht="24" x14ac:dyDescent="0.2">
      <c r="A24" s="20" t="s">
        <v>145</v>
      </c>
      <c r="B24" s="62" t="s">
        <v>146</v>
      </c>
      <c r="C24" s="22" t="s">
        <v>147</v>
      </c>
      <c r="D24" s="21" t="s">
        <v>118</v>
      </c>
      <c r="E24" s="23"/>
      <c r="F24" s="92"/>
      <c r="G24" s="23"/>
      <c r="H24" s="17"/>
      <c r="I24" s="23">
        <f t="shared" si="0"/>
        <v>0</v>
      </c>
      <c r="J24" s="24" t="s">
        <v>115</v>
      </c>
      <c r="K24" s="24"/>
      <c r="L24" s="24"/>
      <c r="M24" s="72"/>
      <c r="N24" s="38"/>
      <c r="O24" s="24"/>
      <c r="P24" s="73"/>
      <c r="Q24" s="25"/>
      <c r="R24" s="24"/>
      <c r="S24" s="25"/>
    </row>
    <row r="25" spans="1:19" ht="12" x14ac:dyDescent="0.2">
      <c r="A25" s="20" t="s">
        <v>148</v>
      </c>
      <c r="B25" s="62" t="s">
        <v>114</v>
      </c>
      <c r="C25" s="29" t="s">
        <v>149</v>
      </c>
      <c r="D25" s="21" t="s">
        <v>118</v>
      </c>
      <c r="E25" s="23">
        <v>731472</v>
      </c>
      <c r="F25" s="92">
        <f>+E25</f>
        <v>731472</v>
      </c>
      <c r="G25" s="23"/>
      <c r="H25" s="23">
        <v>95594.25</v>
      </c>
      <c r="I25" s="23">
        <f t="shared" si="0"/>
        <v>95594.25</v>
      </c>
      <c r="J25" s="24" t="s">
        <v>115</v>
      </c>
      <c r="K25" s="30"/>
      <c r="L25" s="24"/>
      <c r="M25" s="30"/>
      <c r="N25" s="31"/>
      <c r="O25" s="24"/>
      <c r="P25" s="24"/>
      <c r="Q25" s="24"/>
      <c r="R25" s="24"/>
      <c r="S25" s="25"/>
    </row>
    <row r="26" spans="1:19" ht="84" x14ac:dyDescent="0.2">
      <c r="A26" s="20" t="s">
        <v>218</v>
      </c>
      <c r="B26" s="62" t="s">
        <v>219</v>
      </c>
      <c r="C26" s="29" t="s">
        <v>149</v>
      </c>
      <c r="D26" s="21" t="s">
        <v>118</v>
      </c>
      <c r="E26" s="23">
        <v>223100</v>
      </c>
      <c r="F26" s="92">
        <f>+E26</f>
        <v>223100</v>
      </c>
      <c r="G26" s="23"/>
      <c r="H26" s="23">
        <v>36697.5</v>
      </c>
      <c r="I26" s="23">
        <f t="shared" si="0"/>
        <v>36697.5</v>
      </c>
      <c r="J26" s="24" t="s">
        <v>139</v>
      </c>
      <c r="K26" s="99" t="s">
        <v>304</v>
      </c>
      <c r="L26" s="24" t="s">
        <v>140</v>
      </c>
      <c r="M26" s="30" t="s">
        <v>306</v>
      </c>
      <c r="N26" s="31" t="s">
        <v>92</v>
      </c>
      <c r="O26" s="24"/>
      <c r="P26" s="24"/>
      <c r="Q26" s="24"/>
      <c r="R26" s="24"/>
      <c r="S26" s="25"/>
    </row>
    <row r="27" spans="1:19" ht="72.75" thickBot="1" x14ac:dyDescent="0.25">
      <c r="A27" s="20"/>
      <c r="B27" s="62"/>
      <c r="C27" s="29"/>
      <c r="D27" s="21"/>
      <c r="E27" s="23"/>
      <c r="F27" s="92"/>
      <c r="G27" s="23"/>
      <c r="H27" s="23"/>
      <c r="I27" s="23"/>
      <c r="J27" s="24"/>
      <c r="K27" s="100" t="s">
        <v>305</v>
      </c>
      <c r="L27" s="15" t="s">
        <v>142</v>
      </c>
      <c r="M27" s="30" t="s">
        <v>307</v>
      </c>
      <c r="N27" s="31" t="s">
        <v>92</v>
      </c>
      <c r="O27" s="24"/>
      <c r="P27" s="24"/>
      <c r="Q27" s="24"/>
      <c r="R27" s="24"/>
      <c r="S27" s="25"/>
    </row>
    <row r="28" spans="1:19" ht="72" x14ac:dyDescent="0.2">
      <c r="A28" s="20" t="s">
        <v>50</v>
      </c>
      <c r="B28" s="62" t="s">
        <v>150</v>
      </c>
      <c r="C28" s="22" t="s">
        <v>151</v>
      </c>
      <c r="D28" s="21" t="s">
        <v>118</v>
      </c>
      <c r="E28" s="23">
        <v>5797679.1600000001</v>
      </c>
      <c r="F28" s="92">
        <f>+E28</f>
        <v>5797679.1600000001</v>
      </c>
      <c r="G28" s="23">
        <v>10435.5</v>
      </c>
      <c r="H28" s="23">
        <v>1311108.1599999999</v>
      </c>
      <c r="I28" s="23">
        <f t="shared" si="0"/>
        <v>1300672.6599999999</v>
      </c>
      <c r="J28" s="24" t="s">
        <v>115</v>
      </c>
      <c r="K28" s="101" t="s">
        <v>320</v>
      </c>
      <c r="L28" s="24"/>
      <c r="M28" s="90" t="s">
        <v>322</v>
      </c>
      <c r="N28" s="102" t="s">
        <v>324</v>
      </c>
      <c r="O28" s="24"/>
      <c r="P28" s="24"/>
      <c r="Q28" s="24"/>
      <c r="R28" s="24"/>
      <c r="S28" s="25"/>
    </row>
    <row r="29" spans="1:19" ht="84" x14ac:dyDescent="0.2">
      <c r="A29" s="20"/>
      <c r="B29" s="62"/>
      <c r="C29" s="22"/>
      <c r="D29" s="21"/>
      <c r="E29" s="23"/>
      <c r="F29" s="92"/>
      <c r="G29" s="23"/>
      <c r="H29" s="23"/>
      <c r="I29" s="23"/>
      <c r="J29" s="24"/>
      <c r="K29" s="103" t="s">
        <v>321</v>
      </c>
      <c r="L29" s="24"/>
      <c r="M29" s="89" t="s">
        <v>323</v>
      </c>
      <c r="N29" s="104" t="s">
        <v>324</v>
      </c>
      <c r="O29" s="24"/>
      <c r="P29" s="24"/>
      <c r="Q29" s="24"/>
      <c r="R29" s="24"/>
      <c r="S29" s="25"/>
    </row>
    <row r="30" spans="1:19" ht="57.75" customHeight="1" x14ac:dyDescent="0.2">
      <c r="A30" s="20" t="s">
        <v>51</v>
      </c>
      <c r="B30" s="62" t="s">
        <v>81</v>
      </c>
      <c r="C30" s="22" t="s">
        <v>152</v>
      </c>
      <c r="D30" s="21" t="s">
        <v>118</v>
      </c>
      <c r="E30" s="23">
        <v>2249330.2599999998</v>
      </c>
      <c r="F30" s="92">
        <f>+E30</f>
        <v>2249330.2599999998</v>
      </c>
      <c r="G30" s="23">
        <v>24312</v>
      </c>
      <c r="H30" s="23">
        <v>363354.3</v>
      </c>
      <c r="I30" s="23">
        <f t="shared" si="0"/>
        <v>339042.3</v>
      </c>
      <c r="J30" s="24" t="s">
        <v>139</v>
      </c>
      <c r="K30" s="93"/>
      <c r="L30" s="93"/>
      <c r="M30" s="93"/>
      <c r="N30" s="93"/>
      <c r="O30" s="24"/>
      <c r="P30" s="24"/>
      <c r="Q30" s="24"/>
      <c r="R30" s="24"/>
      <c r="S30" s="25"/>
    </row>
    <row r="31" spans="1:19" ht="57.75" customHeight="1" x14ac:dyDescent="0.2">
      <c r="A31" s="20" t="s">
        <v>53</v>
      </c>
      <c r="B31" s="62" t="s">
        <v>85</v>
      </c>
      <c r="C31" s="22" t="s">
        <v>46</v>
      </c>
      <c r="D31" s="21">
        <v>1100120</v>
      </c>
      <c r="E31" s="23">
        <v>17716.919999999998</v>
      </c>
      <c r="F31" s="92">
        <f>+E31</f>
        <v>17716.919999999998</v>
      </c>
      <c r="G31" s="23"/>
      <c r="H31" s="23">
        <v>0</v>
      </c>
      <c r="I31" s="23">
        <f t="shared" si="0"/>
        <v>0</v>
      </c>
      <c r="J31" s="24" t="s">
        <v>139</v>
      </c>
      <c r="K31" s="140" t="s">
        <v>293</v>
      </c>
      <c r="L31" s="15" t="s">
        <v>140</v>
      </c>
      <c r="M31" s="140" t="s">
        <v>295</v>
      </c>
      <c r="N31" s="140" t="s">
        <v>97</v>
      </c>
      <c r="O31" s="32" t="s">
        <v>114</v>
      </c>
      <c r="P31" s="15"/>
      <c r="Q31" s="15"/>
      <c r="R31" s="15" t="s">
        <v>101</v>
      </c>
      <c r="S31" s="25"/>
    </row>
    <row r="32" spans="1:19" ht="90.75" customHeight="1" x14ac:dyDescent="0.2">
      <c r="A32" s="20"/>
      <c r="B32" s="62"/>
      <c r="C32" s="22"/>
      <c r="D32" s="21"/>
      <c r="E32" s="23"/>
      <c r="F32" s="92"/>
      <c r="G32" s="23"/>
      <c r="H32" s="23"/>
      <c r="I32" s="23">
        <f t="shared" si="0"/>
        <v>0</v>
      </c>
      <c r="J32" s="24"/>
      <c r="K32" s="141" t="s">
        <v>294</v>
      </c>
      <c r="L32" s="15" t="s">
        <v>142</v>
      </c>
      <c r="M32" s="141" t="s">
        <v>296</v>
      </c>
      <c r="N32" s="141" t="s">
        <v>97</v>
      </c>
      <c r="O32" s="32" t="s">
        <v>114</v>
      </c>
      <c r="P32" s="15"/>
      <c r="Q32" s="15"/>
      <c r="R32" s="15"/>
      <c r="S32" s="25"/>
    </row>
    <row r="33" spans="1:19" ht="67.5" x14ac:dyDescent="0.2">
      <c r="A33" s="33" t="s">
        <v>54</v>
      </c>
      <c r="B33" s="62" t="s">
        <v>84</v>
      </c>
      <c r="C33" s="22" t="s">
        <v>153</v>
      </c>
      <c r="D33" s="21" t="s">
        <v>118</v>
      </c>
      <c r="E33" s="23">
        <v>8595691.4900000002</v>
      </c>
      <c r="F33" s="92">
        <v>9125691.4900000002</v>
      </c>
      <c r="G33" s="23">
        <v>53414.6</v>
      </c>
      <c r="H33" s="23">
        <v>2212239.38</v>
      </c>
      <c r="I33" s="23">
        <f t="shared" si="0"/>
        <v>2158824.7799999998</v>
      </c>
      <c r="J33" s="24" t="s">
        <v>139</v>
      </c>
      <c r="K33" s="100" t="s">
        <v>266</v>
      </c>
      <c r="L33" s="24" t="s">
        <v>140</v>
      </c>
      <c r="M33" s="105" t="s">
        <v>268</v>
      </c>
      <c r="N33" s="106">
        <v>1</v>
      </c>
      <c r="O33" s="24"/>
      <c r="P33" s="24"/>
      <c r="Q33" s="25"/>
      <c r="R33" s="25"/>
      <c r="S33" s="25"/>
    </row>
    <row r="34" spans="1:19" ht="45" x14ac:dyDescent="0.2">
      <c r="A34" s="33"/>
      <c r="B34" s="62"/>
      <c r="C34" s="22"/>
      <c r="D34" s="21"/>
      <c r="E34" s="23"/>
      <c r="F34" s="92"/>
      <c r="G34" s="23"/>
      <c r="H34" s="23"/>
      <c r="I34" s="23"/>
      <c r="J34" s="24"/>
      <c r="K34" s="105" t="s">
        <v>267</v>
      </c>
      <c r="L34" s="24" t="s">
        <v>142</v>
      </c>
      <c r="M34" s="105" t="s">
        <v>269</v>
      </c>
      <c r="N34" s="106">
        <v>1</v>
      </c>
      <c r="O34" s="24"/>
      <c r="P34" s="24"/>
      <c r="Q34" s="25"/>
      <c r="R34" s="25"/>
      <c r="S34" s="25"/>
    </row>
    <row r="35" spans="1:19" ht="12" x14ac:dyDescent="0.2">
      <c r="A35" s="33"/>
      <c r="B35" s="62"/>
      <c r="C35" s="22"/>
      <c r="D35" s="21"/>
      <c r="E35" s="23"/>
      <c r="F35" s="92"/>
      <c r="G35" s="23"/>
      <c r="H35" s="23"/>
      <c r="I35" s="23"/>
      <c r="J35" s="24"/>
      <c r="K35" s="14"/>
      <c r="L35" s="24"/>
      <c r="M35" s="14"/>
      <c r="N35" s="24"/>
      <c r="O35" s="24"/>
      <c r="P35" s="24"/>
      <c r="Q35" s="25"/>
      <c r="R35" s="25"/>
      <c r="S35" s="25"/>
    </row>
    <row r="36" spans="1:19" ht="24" x14ac:dyDescent="0.2">
      <c r="A36" s="20" t="s">
        <v>55</v>
      </c>
      <c r="B36" s="62" t="s">
        <v>114</v>
      </c>
      <c r="C36" s="22" t="s">
        <v>154</v>
      </c>
      <c r="D36" s="21" t="s">
        <v>118</v>
      </c>
      <c r="E36" s="23">
        <v>4766192.71</v>
      </c>
      <c r="F36" s="92">
        <f>+E36</f>
        <v>4766192.71</v>
      </c>
      <c r="G36" s="23">
        <v>5885.99</v>
      </c>
      <c r="H36" s="23">
        <v>1077833.97</v>
      </c>
      <c r="I36" s="23">
        <f t="shared" si="0"/>
        <v>1071947.98</v>
      </c>
      <c r="J36" s="24" t="s">
        <v>115</v>
      </c>
      <c r="K36" s="95"/>
      <c r="L36" s="95"/>
      <c r="M36" s="95"/>
      <c r="N36" s="95"/>
      <c r="O36" s="95"/>
      <c r="P36" s="95"/>
      <c r="Q36" s="95"/>
      <c r="R36" s="95"/>
      <c r="S36" s="25"/>
    </row>
    <row r="37" spans="1:19" ht="33.75" x14ac:dyDescent="0.2">
      <c r="A37" s="20" t="s">
        <v>220</v>
      </c>
      <c r="B37" s="62" t="s">
        <v>221</v>
      </c>
      <c r="C37" s="22" t="s">
        <v>222</v>
      </c>
      <c r="D37" s="21" t="s">
        <v>118</v>
      </c>
      <c r="E37" s="23">
        <v>93100</v>
      </c>
      <c r="F37" s="92">
        <f>+E37</f>
        <v>93100</v>
      </c>
      <c r="G37" s="23"/>
      <c r="H37" s="23"/>
      <c r="I37" s="23">
        <f t="shared" si="0"/>
        <v>0</v>
      </c>
      <c r="J37" s="24" t="s">
        <v>139</v>
      </c>
      <c r="K37" s="96" t="s">
        <v>285</v>
      </c>
      <c r="L37" s="24" t="s">
        <v>140</v>
      </c>
      <c r="M37" s="96" t="s">
        <v>287</v>
      </c>
      <c r="N37" s="31" t="s">
        <v>155</v>
      </c>
      <c r="O37" s="31" t="s">
        <v>114</v>
      </c>
      <c r="P37" s="24"/>
      <c r="Q37" s="25"/>
      <c r="R37" s="25" t="s">
        <v>102</v>
      </c>
      <c r="S37" s="25"/>
    </row>
    <row r="38" spans="1:19" ht="45" x14ac:dyDescent="0.2">
      <c r="A38" s="20"/>
      <c r="B38" s="62"/>
      <c r="C38" s="22"/>
      <c r="D38" s="21"/>
      <c r="E38" s="23"/>
      <c r="F38" s="92"/>
      <c r="G38" s="23"/>
      <c r="H38" s="23"/>
      <c r="I38" s="23">
        <f t="shared" si="0"/>
        <v>0</v>
      </c>
      <c r="J38" s="24"/>
      <c r="K38" s="96" t="s">
        <v>286</v>
      </c>
      <c r="L38" s="24" t="s">
        <v>142</v>
      </c>
      <c r="M38" s="96" t="s">
        <v>288</v>
      </c>
      <c r="N38" s="31" t="s">
        <v>155</v>
      </c>
      <c r="O38" s="31" t="s">
        <v>114</v>
      </c>
      <c r="P38" s="24"/>
      <c r="Q38" s="25"/>
      <c r="R38" s="25"/>
      <c r="S38" s="25"/>
    </row>
    <row r="39" spans="1:19" ht="50.25" customHeight="1" x14ac:dyDescent="0.2">
      <c r="A39" s="20" t="s">
        <v>56</v>
      </c>
      <c r="B39" s="42" t="s">
        <v>86</v>
      </c>
      <c r="C39" s="22" t="s">
        <v>156</v>
      </c>
      <c r="D39" s="21" t="s">
        <v>118</v>
      </c>
      <c r="E39" s="23">
        <v>2871709.25</v>
      </c>
      <c r="F39" s="92">
        <f>+E39</f>
        <v>2871709.25</v>
      </c>
      <c r="G39" s="23">
        <v>10269</v>
      </c>
      <c r="H39" s="23">
        <v>643425.63</v>
      </c>
      <c r="I39" s="23">
        <f t="shared" si="0"/>
        <v>633156.63</v>
      </c>
      <c r="J39" s="14" t="s">
        <v>139</v>
      </c>
      <c r="K39" s="107" t="s">
        <v>289</v>
      </c>
      <c r="L39" s="14"/>
      <c r="M39" s="108" t="s">
        <v>291</v>
      </c>
      <c r="N39" s="74" t="s">
        <v>155</v>
      </c>
      <c r="O39" s="14" t="s">
        <v>114</v>
      </c>
      <c r="P39" s="14"/>
      <c r="Q39" s="14"/>
      <c r="R39" s="14"/>
      <c r="S39" s="14"/>
    </row>
    <row r="40" spans="1:19" ht="123.75" x14ac:dyDescent="0.2">
      <c r="A40" s="20"/>
      <c r="B40" s="42"/>
      <c r="C40" s="22"/>
      <c r="D40" s="21"/>
      <c r="E40" s="23"/>
      <c r="F40" s="92"/>
      <c r="G40" s="23"/>
      <c r="H40" s="23"/>
      <c r="I40" s="23"/>
      <c r="J40" s="14"/>
      <c r="K40" s="109" t="s">
        <v>290</v>
      </c>
      <c r="L40" s="14"/>
      <c r="M40" s="108" t="s">
        <v>292</v>
      </c>
      <c r="N40" s="74" t="s">
        <v>155</v>
      </c>
      <c r="O40" s="14"/>
      <c r="P40" s="14"/>
      <c r="Q40" s="14"/>
      <c r="R40" s="14"/>
      <c r="S40" s="14"/>
    </row>
    <row r="41" spans="1:19" ht="24" x14ac:dyDescent="0.2">
      <c r="A41" s="20" t="s">
        <v>57</v>
      </c>
      <c r="B41" s="62" t="s">
        <v>157</v>
      </c>
      <c r="C41" s="22" t="s">
        <v>158</v>
      </c>
      <c r="D41" s="21" t="s">
        <v>118</v>
      </c>
      <c r="E41" s="23">
        <v>413033.81</v>
      </c>
      <c r="F41" s="92">
        <f>+E41</f>
        <v>413033.81</v>
      </c>
      <c r="G41" s="23"/>
      <c r="H41" s="23">
        <v>66566.679999999993</v>
      </c>
      <c r="I41" s="23">
        <f t="shared" si="0"/>
        <v>66566.679999999993</v>
      </c>
      <c r="J41" s="14" t="s">
        <v>115</v>
      </c>
      <c r="K41" s="14"/>
      <c r="L41" s="14"/>
      <c r="M41" s="14"/>
      <c r="N41" s="14"/>
      <c r="O41" s="14" t="s">
        <v>114</v>
      </c>
      <c r="P41" s="14"/>
      <c r="Q41" s="14"/>
      <c r="R41" s="14"/>
      <c r="S41" s="14"/>
    </row>
    <row r="42" spans="1:19" ht="84" x14ac:dyDescent="0.2">
      <c r="A42" s="20" t="s">
        <v>58</v>
      </c>
      <c r="B42" s="62" t="s">
        <v>159</v>
      </c>
      <c r="C42" s="22" t="s">
        <v>160</v>
      </c>
      <c r="D42" s="21" t="s">
        <v>118</v>
      </c>
      <c r="E42" s="23">
        <v>4362731.82</v>
      </c>
      <c r="F42" s="92">
        <f>+E42</f>
        <v>4362731.82</v>
      </c>
      <c r="G42" s="23">
        <v>60319.8</v>
      </c>
      <c r="H42" s="23">
        <v>978418.99</v>
      </c>
      <c r="I42" s="23">
        <f t="shared" si="0"/>
        <v>918099.19</v>
      </c>
      <c r="J42" s="14" t="s">
        <v>139</v>
      </c>
      <c r="K42" s="110" t="s">
        <v>276</v>
      </c>
      <c r="L42" s="14"/>
      <c r="M42" s="111" t="s">
        <v>278</v>
      </c>
      <c r="N42" s="111" t="s">
        <v>278</v>
      </c>
      <c r="O42" s="14" t="s">
        <v>114</v>
      </c>
      <c r="P42" s="14"/>
      <c r="Q42" s="14"/>
      <c r="R42" s="14" t="s">
        <v>161</v>
      </c>
      <c r="S42" s="14"/>
    </row>
    <row r="43" spans="1:19" ht="84" x14ac:dyDescent="0.2">
      <c r="A43" s="20"/>
      <c r="B43" s="62"/>
      <c r="C43" s="22"/>
      <c r="D43" s="21"/>
      <c r="E43" s="23"/>
      <c r="F43" s="92"/>
      <c r="G43" s="23"/>
      <c r="H43" s="23"/>
      <c r="I43" s="23"/>
      <c r="J43" s="14"/>
      <c r="K43" s="112" t="s">
        <v>277</v>
      </c>
      <c r="L43" s="14"/>
      <c r="M43" s="113" t="s">
        <v>279</v>
      </c>
      <c r="N43" s="113" t="s">
        <v>279</v>
      </c>
      <c r="O43" s="14"/>
      <c r="P43" s="14"/>
      <c r="Q43" s="14"/>
      <c r="R43" s="14"/>
      <c r="S43" s="14"/>
    </row>
    <row r="44" spans="1:19" ht="36.75" thickBot="1" x14ac:dyDescent="0.25">
      <c r="A44" s="20" t="s">
        <v>59</v>
      </c>
      <c r="B44" s="62" t="s">
        <v>82</v>
      </c>
      <c r="C44" s="22" t="s">
        <v>162</v>
      </c>
      <c r="D44" s="21" t="s">
        <v>118</v>
      </c>
      <c r="E44" s="23">
        <v>42335882.539999999</v>
      </c>
      <c r="F44" s="92">
        <v>38835882.539999999</v>
      </c>
      <c r="G44" s="23">
        <v>232519.54</v>
      </c>
      <c r="H44" s="23">
        <v>6956855.0300000003</v>
      </c>
      <c r="I44" s="23">
        <f t="shared" si="0"/>
        <v>6724335.4900000002</v>
      </c>
      <c r="J44" s="95"/>
      <c r="K44" s="95"/>
      <c r="L44" s="95"/>
      <c r="M44" s="95"/>
      <c r="N44" s="95"/>
      <c r="O44" s="95"/>
      <c r="P44" s="95"/>
      <c r="Q44" s="95"/>
      <c r="R44" s="95"/>
      <c r="S44" s="95"/>
    </row>
    <row r="45" spans="1:19" ht="80.25" thickTop="1" thickBot="1" x14ac:dyDescent="0.25">
      <c r="A45" s="20" t="s">
        <v>223</v>
      </c>
      <c r="B45" s="62" t="s">
        <v>224</v>
      </c>
      <c r="C45" s="22" t="s">
        <v>162</v>
      </c>
      <c r="D45" s="21" t="s">
        <v>118</v>
      </c>
      <c r="E45" s="23">
        <v>401140</v>
      </c>
      <c r="F45" s="92">
        <f>+E45</f>
        <v>401140</v>
      </c>
      <c r="G45" s="23"/>
      <c r="H45" s="23">
        <v>3248</v>
      </c>
      <c r="I45" s="23">
        <f t="shared" si="0"/>
        <v>3248</v>
      </c>
      <c r="J45" s="23" t="s">
        <v>139</v>
      </c>
      <c r="K45" s="114" t="s">
        <v>316</v>
      </c>
      <c r="L45" s="14" t="s">
        <v>140</v>
      </c>
      <c r="M45" s="115" t="s">
        <v>318</v>
      </c>
      <c r="N45" s="116" t="s">
        <v>314</v>
      </c>
      <c r="O45" s="35" t="s">
        <v>114</v>
      </c>
      <c r="P45" s="14"/>
      <c r="Q45" s="14"/>
      <c r="R45" s="14" t="s">
        <v>103</v>
      </c>
      <c r="S45" s="14"/>
    </row>
    <row r="46" spans="1:19" ht="133.5" customHeight="1" thickTop="1" thickBot="1" x14ac:dyDescent="0.25">
      <c r="A46" s="20"/>
      <c r="B46" s="62"/>
      <c r="C46" s="22"/>
      <c r="D46" s="21"/>
      <c r="E46" s="23"/>
      <c r="F46" s="92"/>
      <c r="G46" s="23"/>
      <c r="H46" s="23"/>
      <c r="I46" s="23">
        <f t="shared" si="0"/>
        <v>0</v>
      </c>
      <c r="J46" s="23"/>
      <c r="K46" s="117" t="s">
        <v>317</v>
      </c>
      <c r="L46" s="21" t="s">
        <v>142</v>
      </c>
      <c r="M46" s="115" t="s">
        <v>319</v>
      </c>
      <c r="N46" s="118" t="s">
        <v>315</v>
      </c>
      <c r="O46" s="35" t="s">
        <v>114</v>
      </c>
      <c r="P46" s="14"/>
      <c r="Q46" s="14"/>
      <c r="R46" s="14"/>
      <c r="S46" s="14"/>
    </row>
    <row r="47" spans="1:19" ht="129.75" customHeight="1" thickTop="1" x14ac:dyDescent="0.2">
      <c r="A47" s="20" t="s">
        <v>237</v>
      </c>
      <c r="B47" s="62" t="s">
        <v>238</v>
      </c>
      <c r="C47" s="22" t="s">
        <v>162</v>
      </c>
      <c r="D47" s="21" t="s">
        <v>118</v>
      </c>
      <c r="E47" s="23">
        <v>1440000</v>
      </c>
      <c r="F47" s="92">
        <v>2940000</v>
      </c>
      <c r="G47" s="23">
        <v>43629.7</v>
      </c>
      <c r="H47" s="23">
        <v>695457.4</v>
      </c>
      <c r="I47" s="23">
        <f t="shared" si="0"/>
        <v>651827.70000000007</v>
      </c>
      <c r="J47" s="95" t="s">
        <v>297</v>
      </c>
      <c r="K47" s="95"/>
      <c r="L47" s="95"/>
      <c r="M47" s="95"/>
      <c r="N47" s="95"/>
      <c r="O47" s="35"/>
      <c r="P47" s="14"/>
      <c r="Q47" s="14"/>
      <c r="R47" s="14"/>
      <c r="S47" s="14"/>
    </row>
    <row r="48" spans="1:19" ht="114.75" x14ac:dyDescent="0.2">
      <c r="A48" s="20" t="s">
        <v>60</v>
      </c>
      <c r="B48" s="62" t="s">
        <v>163</v>
      </c>
      <c r="C48" s="22" t="s">
        <v>164</v>
      </c>
      <c r="D48" s="21" t="s">
        <v>118</v>
      </c>
      <c r="E48" s="23">
        <v>3099275.91</v>
      </c>
      <c r="F48" s="92">
        <f>+E48</f>
        <v>3099275.91</v>
      </c>
      <c r="G48" s="23"/>
      <c r="H48" s="23">
        <v>645978.15</v>
      </c>
      <c r="I48" s="23">
        <f t="shared" si="0"/>
        <v>645978.15</v>
      </c>
      <c r="J48" s="23" t="s">
        <v>139</v>
      </c>
      <c r="K48" s="119" t="s">
        <v>165</v>
      </c>
      <c r="L48" s="14"/>
      <c r="M48" s="120" t="s">
        <v>167</v>
      </c>
      <c r="N48" s="120" t="s">
        <v>97</v>
      </c>
      <c r="O48" s="95"/>
      <c r="P48" s="95"/>
      <c r="Q48" s="95"/>
      <c r="R48" s="95"/>
      <c r="S48" s="95"/>
    </row>
    <row r="49" spans="1:25" ht="114.75" x14ac:dyDescent="0.2">
      <c r="A49" s="20"/>
      <c r="B49" s="62"/>
      <c r="C49" s="22"/>
      <c r="D49" s="21"/>
      <c r="E49" s="23"/>
      <c r="F49" s="92"/>
      <c r="G49" s="23"/>
      <c r="H49" s="23"/>
      <c r="I49" s="23"/>
      <c r="J49" s="95"/>
      <c r="K49" s="119" t="s">
        <v>98</v>
      </c>
      <c r="L49" s="95"/>
      <c r="M49" s="120" t="s">
        <v>99</v>
      </c>
      <c r="N49" s="120" t="s">
        <v>168</v>
      </c>
      <c r="O49" s="95"/>
      <c r="P49" s="95"/>
      <c r="Q49" s="95"/>
      <c r="R49" s="95"/>
      <c r="S49" s="95"/>
    </row>
    <row r="50" spans="1:25" ht="118.5" customHeight="1" x14ac:dyDescent="0.2">
      <c r="A50" s="20" t="s">
        <v>225</v>
      </c>
      <c r="B50" s="62" t="s">
        <v>226</v>
      </c>
      <c r="C50" s="22" t="s">
        <v>164</v>
      </c>
      <c r="D50" s="21" t="s">
        <v>118</v>
      </c>
      <c r="E50" s="23">
        <v>131140</v>
      </c>
      <c r="F50" s="92">
        <f>+E50</f>
        <v>131140</v>
      </c>
      <c r="G50" s="23"/>
      <c r="H50" s="23">
        <v>11983.97</v>
      </c>
      <c r="I50" s="23">
        <f>+H50-G50</f>
        <v>11983.97</v>
      </c>
      <c r="J50" s="14" t="s">
        <v>139</v>
      </c>
      <c r="K50" s="75" t="s">
        <v>250</v>
      </c>
      <c r="L50" s="14" t="s">
        <v>166</v>
      </c>
      <c r="M50" s="70" t="s">
        <v>252</v>
      </c>
      <c r="N50" s="75" t="s">
        <v>254</v>
      </c>
      <c r="O50" s="21" t="s">
        <v>114</v>
      </c>
      <c r="P50" s="21" t="s">
        <v>114</v>
      </c>
      <c r="Q50" s="14"/>
      <c r="R50" s="14" t="s">
        <v>104</v>
      </c>
      <c r="S50" s="14"/>
    </row>
    <row r="51" spans="1:25" ht="120.75" customHeight="1" x14ac:dyDescent="0.2">
      <c r="A51" s="93"/>
      <c r="B51" s="93"/>
      <c r="C51" s="95"/>
      <c r="D51" s="95"/>
      <c r="E51" s="95"/>
      <c r="F51" s="98"/>
      <c r="G51" s="95"/>
      <c r="H51" s="95"/>
      <c r="I51" s="95"/>
      <c r="J51" s="14"/>
      <c r="K51" s="75" t="s">
        <v>251</v>
      </c>
      <c r="L51" s="21" t="s">
        <v>142</v>
      </c>
      <c r="M51" s="70" t="s">
        <v>253</v>
      </c>
      <c r="N51" s="75" t="s">
        <v>255</v>
      </c>
      <c r="O51" s="21"/>
      <c r="P51" s="21"/>
      <c r="Q51" s="14"/>
      <c r="R51" s="14"/>
      <c r="S51" s="14"/>
    </row>
    <row r="52" spans="1:25" ht="108" x14ac:dyDescent="0.2">
      <c r="A52" s="20" t="s">
        <v>61</v>
      </c>
      <c r="B52" s="62" t="s">
        <v>169</v>
      </c>
      <c r="C52" s="22" t="s">
        <v>170</v>
      </c>
      <c r="D52" s="21">
        <v>2510220</v>
      </c>
      <c r="E52" s="23">
        <v>51057272.060000002</v>
      </c>
      <c r="F52" s="92">
        <v>55186374.439999998</v>
      </c>
      <c r="G52" s="23">
        <v>95121.27</v>
      </c>
      <c r="H52" s="23">
        <v>11648537.289999999</v>
      </c>
      <c r="I52" s="23">
        <v>11514867.92</v>
      </c>
      <c r="J52" s="14" t="s">
        <v>139</v>
      </c>
      <c r="K52" s="30" t="s">
        <v>171</v>
      </c>
      <c r="L52" s="14" t="s">
        <v>166</v>
      </c>
      <c r="M52" s="30" t="s">
        <v>172</v>
      </c>
      <c r="N52" s="30" t="s">
        <v>173</v>
      </c>
      <c r="O52" s="14"/>
      <c r="P52" s="14"/>
      <c r="Q52" s="14"/>
      <c r="R52" s="14" t="s">
        <v>174</v>
      </c>
      <c r="S52" s="14"/>
    </row>
    <row r="53" spans="1:25" ht="60" x14ac:dyDescent="0.2">
      <c r="A53" s="20"/>
      <c r="B53" s="62"/>
      <c r="C53" s="22"/>
      <c r="D53" s="21"/>
      <c r="E53" s="23"/>
      <c r="F53" s="92"/>
      <c r="G53" s="23"/>
      <c r="H53" s="23"/>
      <c r="I53" s="23">
        <f t="shared" si="0"/>
        <v>0</v>
      </c>
      <c r="J53" s="14"/>
      <c r="K53" s="30" t="s">
        <v>93</v>
      </c>
      <c r="L53" s="14" t="s">
        <v>142</v>
      </c>
      <c r="M53" s="30" t="s">
        <v>94</v>
      </c>
      <c r="N53" s="30" t="s">
        <v>173</v>
      </c>
      <c r="O53" s="14"/>
      <c r="P53" s="14"/>
      <c r="Q53" s="14"/>
      <c r="R53" s="14"/>
      <c r="S53" s="14"/>
    </row>
    <row r="54" spans="1:25" ht="12" x14ac:dyDescent="0.2">
      <c r="A54" s="20"/>
      <c r="B54" s="62"/>
      <c r="C54" s="22"/>
      <c r="D54" s="21"/>
      <c r="E54" s="23"/>
      <c r="F54" s="92"/>
      <c r="G54" s="23"/>
      <c r="H54" s="23"/>
      <c r="I54" s="23"/>
      <c r="J54" s="14"/>
      <c r="K54" s="30"/>
      <c r="L54" s="14"/>
      <c r="M54" s="30"/>
      <c r="N54" s="30"/>
      <c r="O54" s="14"/>
      <c r="P54" s="14"/>
      <c r="Q54" s="14"/>
      <c r="R54" s="14"/>
      <c r="S54" s="14"/>
    </row>
    <row r="55" spans="1:25" ht="33.75" x14ac:dyDescent="0.2">
      <c r="A55" s="20" t="s">
        <v>62</v>
      </c>
      <c r="B55" s="62" t="s">
        <v>175</v>
      </c>
      <c r="C55" s="29" t="s">
        <v>176</v>
      </c>
      <c r="D55" s="21">
        <v>2510220</v>
      </c>
      <c r="E55" s="23">
        <v>1336413.76</v>
      </c>
      <c r="F55" s="92">
        <v>4016413.76</v>
      </c>
      <c r="G55" s="23">
        <v>8280.86</v>
      </c>
      <c r="H55" s="23">
        <v>104541.28</v>
      </c>
      <c r="I55" s="23">
        <f t="shared" si="0"/>
        <v>96260.42</v>
      </c>
      <c r="J55" s="14" t="s">
        <v>243</v>
      </c>
      <c r="K55" s="121" t="s">
        <v>244</v>
      </c>
      <c r="L55" s="14" t="s">
        <v>140</v>
      </c>
      <c r="M55" s="122" t="s">
        <v>247</v>
      </c>
      <c r="N55" s="123" t="s">
        <v>249</v>
      </c>
      <c r="O55" s="14"/>
      <c r="P55" s="14"/>
      <c r="Q55" s="14"/>
      <c r="R55" s="14" t="s">
        <v>105</v>
      </c>
      <c r="S55" s="14"/>
      <c r="T55" s="43"/>
      <c r="U55" s="44"/>
      <c r="V55" s="45"/>
      <c r="W55" s="46"/>
      <c r="X55" s="47"/>
      <c r="Y55" s="41"/>
    </row>
    <row r="56" spans="1:25" ht="56.25" x14ac:dyDescent="0.2">
      <c r="A56" s="20"/>
      <c r="B56" s="62"/>
      <c r="C56" s="29"/>
      <c r="D56" s="21"/>
      <c r="E56" s="23"/>
      <c r="F56" s="92"/>
      <c r="G56" s="23"/>
      <c r="H56" s="23"/>
      <c r="I56" s="23"/>
      <c r="J56" s="14"/>
      <c r="K56" s="121" t="s">
        <v>245</v>
      </c>
      <c r="L56" s="21" t="s">
        <v>142</v>
      </c>
      <c r="M56" s="124" t="s">
        <v>248</v>
      </c>
      <c r="N56" s="125" t="s">
        <v>246</v>
      </c>
      <c r="O56" s="14"/>
      <c r="P56" s="14"/>
      <c r="Q56" s="14"/>
      <c r="R56" s="14"/>
      <c r="S56" s="14"/>
      <c r="T56" s="48"/>
      <c r="U56" s="44"/>
      <c r="V56" s="49"/>
      <c r="W56" s="43"/>
      <c r="X56" s="43"/>
      <c r="Y56" s="41"/>
    </row>
    <row r="57" spans="1:25" ht="78.75" x14ac:dyDescent="0.2">
      <c r="A57" s="20" t="s">
        <v>63</v>
      </c>
      <c r="B57" s="62" t="s">
        <v>177</v>
      </c>
      <c r="C57" s="22" t="s">
        <v>178</v>
      </c>
      <c r="D57" s="21" t="s">
        <v>118</v>
      </c>
      <c r="E57" s="23">
        <v>3864856.38</v>
      </c>
      <c r="F57" s="92">
        <v>5248856.38</v>
      </c>
      <c r="G57" s="23">
        <v>11562.04</v>
      </c>
      <c r="H57" s="23">
        <v>1888200.68</v>
      </c>
      <c r="I57" s="23">
        <f t="shared" si="0"/>
        <v>1876638.64</v>
      </c>
      <c r="J57" s="14" t="s">
        <v>139</v>
      </c>
      <c r="K57" s="126" t="s">
        <v>179</v>
      </c>
      <c r="L57" s="14" t="s">
        <v>140</v>
      </c>
      <c r="M57" s="127" t="s">
        <v>180</v>
      </c>
      <c r="N57" s="76" t="s">
        <v>97</v>
      </c>
      <c r="O57" s="36" t="s">
        <v>114</v>
      </c>
      <c r="P57" s="14"/>
      <c r="Q57" s="14"/>
      <c r="R57" s="14" t="s">
        <v>106</v>
      </c>
      <c r="S57" s="14"/>
    </row>
    <row r="58" spans="1:25" ht="101.25" x14ac:dyDescent="0.2">
      <c r="A58" s="20"/>
      <c r="B58" s="62"/>
      <c r="C58" s="22"/>
      <c r="D58" s="21"/>
      <c r="E58" s="23"/>
      <c r="F58" s="92"/>
      <c r="G58" s="23"/>
      <c r="H58" s="23"/>
      <c r="I58" s="23">
        <f t="shared" si="0"/>
        <v>0</v>
      </c>
      <c r="J58" s="14"/>
      <c r="K58" s="126" t="s">
        <v>95</v>
      </c>
      <c r="L58" s="14" t="s">
        <v>142</v>
      </c>
      <c r="M58" s="127" t="s">
        <v>96</v>
      </c>
      <c r="N58" s="76" t="s">
        <v>97</v>
      </c>
      <c r="O58" s="36" t="s">
        <v>114</v>
      </c>
      <c r="P58" s="14"/>
      <c r="Q58" s="14"/>
      <c r="R58" s="14"/>
      <c r="S58" s="14"/>
    </row>
    <row r="59" spans="1:25" ht="24" x14ac:dyDescent="0.2">
      <c r="A59" s="20" t="s">
        <v>64</v>
      </c>
      <c r="B59" s="62" t="s">
        <v>181</v>
      </c>
      <c r="C59" s="22" t="s">
        <v>182</v>
      </c>
      <c r="D59" s="21" t="s">
        <v>118</v>
      </c>
      <c r="E59" s="23">
        <v>503665.51</v>
      </c>
      <c r="F59" s="92">
        <f>+E59</f>
        <v>503665.51</v>
      </c>
      <c r="G59" s="23"/>
      <c r="H59" s="23">
        <v>112606.92</v>
      </c>
      <c r="I59" s="23">
        <f t="shared" si="0"/>
        <v>112606.92</v>
      </c>
      <c r="J59" s="14" t="s">
        <v>115</v>
      </c>
      <c r="K59" s="14"/>
      <c r="L59" s="14"/>
      <c r="M59" s="14"/>
      <c r="N59" s="14"/>
      <c r="O59" s="14" t="s">
        <v>114</v>
      </c>
      <c r="P59" s="14"/>
      <c r="Q59" s="14"/>
      <c r="R59" s="14"/>
      <c r="S59" s="14"/>
    </row>
    <row r="60" spans="1:25" ht="24" x14ac:dyDescent="0.2">
      <c r="A60" s="20" t="s">
        <v>65</v>
      </c>
      <c r="B60" s="62" t="s">
        <v>78</v>
      </c>
      <c r="C60" s="22" t="s">
        <v>183</v>
      </c>
      <c r="D60" s="21" t="s">
        <v>118</v>
      </c>
      <c r="E60" s="23">
        <v>2946782.16</v>
      </c>
      <c r="F60" s="92">
        <f>+E60</f>
        <v>2946782.16</v>
      </c>
      <c r="G60" s="23">
        <v>3190</v>
      </c>
      <c r="H60" s="23">
        <v>615479.18000000005</v>
      </c>
      <c r="I60" s="23">
        <f t="shared" si="0"/>
        <v>612289.18000000005</v>
      </c>
      <c r="J60" s="25" t="s">
        <v>115</v>
      </c>
      <c r="K60" s="95"/>
      <c r="L60" s="95"/>
      <c r="M60" s="95"/>
      <c r="N60" s="95"/>
      <c r="O60" s="95"/>
      <c r="P60" s="95"/>
      <c r="Q60" s="95"/>
      <c r="R60" s="95"/>
      <c r="S60" s="95"/>
    </row>
    <row r="61" spans="1:25" ht="63.75" x14ac:dyDescent="0.2">
      <c r="A61" s="20" t="s">
        <v>227</v>
      </c>
      <c r="B61" s="62" t="s">
        <v>228</v>
      </c>
      <c r="C61" s="22" t="s">
        <v>183</v>
      </c>
      <c r="D61" s="21" t="s">
        <v>118</v>
      </c>
      <c r="E61" s="23">
        <v>77156.95</v>
      </c>
      <c r="F61" s="92">
        <f>+E61</f>
        <v>77156.95</v>
      </c>
      <c r="G61" s="23"/>
      <c r="H61" s="23"/>
      <c r="I61" s="23">
        <f t="shared" si="0"/>
        <v>0</v>
      </c>
      <c r="J61" s="14" t="s">
        <v>139</v>
      </c>
      <c r="K61" s="77" t="s">
        <v>256</v>
      </c>
      <c r="L61" s="14" t="s">
        <v>140</v>
      </c>
      <c r="M61" s="50" t="s">
        <v>258</v>
      </c>
      <c r="N61" s="77" t="s">
        <v>260</v>
      </c>
      <c r="O61" s="38" t="s">
        <v>114</v>
      </c>
      <c r="P61" s="14"/>
      <c r="Q61" s="14"/>
      <c r="R61" s="14" t="s">
        <v>107</v>
      </c>
      <c r="S61" s="14"/>
    </row>
    <row r="62" spans="1:25" ht="63.75" x14ac:dyDescent="0.2">
      <c r="A62" s="20"/>
      <c r="B62" s="62"/>
      <c r="C62" s="22"/>
      <c r="D62" s="21"/>
      <c r="E62" s="23"/>
      <c r="F62" s="92"/>
      <c r="G62" s="23"/>
      <c r="H62" s="23"/>
      <c r="I62" s="23">
        <f t="shared" si="0"/>
        <v>0</v>
      </c>
      <c r="J62" s="14"/>
      <c r="K62" s="77" t="s">
        <v>257</v>
      </c>
      <c r="L62" s="14" t="s">
        <v>142</v>
      </c>
      <c r="M62" s="50" t="s">
        <v>259</v>
      </c>
      <c r="N62" s="77" t="s">
        <v>261</v>
      </c>
      <c r="O62" s="38" t="s">
        <v>114</v>
      </c>
      <c r="P62" s="14"/>
      <c r="Q62" s="14"/>
      <c r="R62" s="14"/>
      <c r="S62" s="14"/>
    </row>
    <row r="63" spans="1:25" ht="12" x14ac:dyDescent="0.2">
      <c r="A63" s="20" t="s">
        <v>66</v>
      </c>
      <c r="B63" s="62" t="s">
        <v>184</v>
      </c>
      <c r="C63" s="22" t="s">
        <v>42</v>
      </c>
      <c r="D63" s="21" t="s">
        <v>118</v>
      </c>
      <c r="E63" s="23">
        <v>3740642.34</v>
      </c>
      <c r="F63" s="92">
        <f>+E63</f>
        <v>3740642.34</v>
      </c>
      <c r="G63" s="23">
        <v>614.70000000000005</v>
      </c>
      <c r="H63" s="23">
        <v>834051.19</v>
      </c>
      <c r="I63" s="23">
        <f t="shared" si="0"/>
        <v>833436.49</v>
      </c>
      <c r="J63" s="95"/>
      <c r="K63" s="95"/>
      <c r="L63" s="95"/>
      <c r="M63" s="95"/>
      <c r="N63" s="95"/>
      <c r="O63" s="95"/>
      <c r="P63" s="95"/>
      <c r="Q63" s="95"/>
      <c r="R63" s="95"/>
      <c r="S63" s="95"/>
    </row>
    <row r="64" spans="1:25" ht="45" x14ac:dyDescent="0.2">
      <c r="A64" s="20" t="s">
        <v>229</v>
      </c>
      <c r="B64" s="62" t="s">
        <v>230</v>
      </c>
      <c r="C64" s="22" t="s">
        <v>42</v>
      </c>
      <c r="D64" s="21" t="s">
        <v>118</v>
      </c>
      <c r="E64" s="23">
        <v>99256.1</v>
      </c>
      <c r="F64" s="92">
        <f>+E64</f>
        <v>99256.1</v>
      </c>
      <c r="G64" s="23"/>
      <c r="H64" s="23"/>
      <c r="I64" s="23">
        <f t="shared" si="0"/>
        <v>0</v>
      </c>
      <c r="J64" s="14" t="s">
        <v>139</v>
      </c>
      <c r="K64" s="83" t="s">
        <v>298</v>
      </c>
      <c r="L64" s="14"/>
      <c r="M64" s="85" t="s">
        <v>300</v>
      </c>
      <c r="N64" s="87" t="s">
        <v>302</v>
      </c>
      <c r="O64" s="21" t="s">
        <v>114</v>
      </c>
      <c r="P64" s="14"/>
      <c r="Q64" s="14"/>
      <c r="R64" s="14" t="s">
        <v>108</v>
      </c>
      <c r="S64" s="14"/>
    </row>
    <row r="65" spans="1:19" ht="56.25" x14ac:dyDescent="0.2">
      <c r="A65" s="20"/>
      <c r="B65" s="62"/>
      <c r="C65" s="22"/>
      <c r="D65" s="21"/>
      <c r="E65" s="23"/>
      <c r="F65" s="92"/>
      <c r="G65" s="23"/>
      <c r="H65" s="23"/>
      <c r="I65" s="23">
        <f t="shared" si="0"/>
        <v>0</v>
      </c>
      <c r="J65" s="14"/>
      <c r="K65" s="84" t="s">
        <v>299</v>
      </c>
      <c r="L65" s="14"/>
      <c r="M65" s="86" t="s">
        <v>301</v>
      </c>
      <c r="N65" s="88" t="s">
        <v>303</v>
      </c>
      <c r="O65" s="21" t="s">
        <v>114</v>
      </c>
      <c r="P65" s="14"/>
      <c r="Q65" s="14"/>
      <c r="R65" s="14"/>
      <c r="S65" s="14"/>
    </row>
    <row r="66" spans="1:19" ht="12" x14ac:dyDescent="0.2">
      <c r="A66" s="20" t="s">
        <v>67</v>
      </c>
      <c r="B66" s="62" t="s">
        <v>79</v>
      </c>
      <c r="C66" s="22" t="s">
        <v>185</v>
      </c>
      <c r="D66" s="21" t="s">
        <v>118</v>
      </c>
      <c r="E66" s="23">
        <v>7957169.2999999998</v>
      </c>
      <c r="F66" s="92">
        <f>+E66</f>
        <v>7957169.2999999998</v>
      </c>
      <c r="G66" s="23">
        <v>742.4</v>
      </c>
      <c r="H66" s="23">
        <v>1444099.43</v>
      </c>
      <c r="I66" s="23">
        <f t="shared" si="0"/>
        <v>1443357.03</v>
      </c>
      <c r="J66" s="95"/>
      <c r="K66" s="95"/>
      <c r="L66" s="95"/>
      <c r="M66" s="95"/>
      <c r="N66" s="95"/>
      <c r="O66" s="95"/>
      <c r="P66" s="95"/>
      <c r="Q66" s="95"/>
      <c r="R66" s="95"/>
      <c r="S66" s="95"/>
    </row>
    <row r="67" spans="1:19" ht="67.5" x14ac:dyDescent="0.2">
      <c r="A67" s="20" t="s">
        <v>231</v>
      </c>
      <c r="B67" s="62" t="s">
        <v>232</v>
      </c>
      <c r="C67" s="22" t="s">
        <v>185</v>
      </c>
      <c r="D67" s="21" t="s">
        <v>118</v>
      </c>
      <c r="E67" s="23">
        <v>3866110</v>
      </c>
      <c r="F67" s="92">
        <f>+E67</f>
        <v>3866110</v>
      </c>
      <c r="G67" s="23">
        <v>2662</v>
      </c>
      <c r="H67" s="23">
        <v>65391.7</v>
      </c>
      <c r="I67" s="23">
        <f t="shared" si="0"/>
        <v>62729.7</v>
      </c>
      <c r="J67" s="14" t="s">
        <v>139</v>
      </c>
      <c r="K67" s="108" t="s">
        <v>280</v>
      </c>
      <c r="L67" s="14" t="s">
        <v>140</v>
      </c>
      <c r="M67" s="108" t="s">
        <v>186</v>
      </c>
      <c r="N67" s="31" t="s">
        <v>92</v>
      </c>
      <c r="O67" s="21" t="s">
        <v>114</v>
      </c>
      <c r="P67" s="74" t="s">
        <v>114</v>
      </c>
      <c r="Q67" s="14"/>
      <c r="R67" s="14" t="s">
        <v>109</v>
      </c>
      <c r="S67" s="14"/>
    </row>
    <row r="68" spans="1:19" ht="67.5" customHeight="1" x14ac:dyDescent="0.2">
      <c r="A68" s="20"/>
      <c r="B68" s="62"/>
      <c r="C68" s="22"/>
      <c r="D68" s="21"/>
      <c r="E68" s="23"/>
      <c r="F68" s="92"/>
      <c r="G68" s="23"/>
      <c r="H68" s="23"/>
      <c r="I68" s="23">
        <f t="shared" si="0"/>
        <v>0</v>
      </c>
      <c r="J68" s="14"/>
      <c r="K68" s="108" t="s">
        <v>281</v>
      </c>
      <c r="L68" s="14" t="s">
        <v>142</v>
      </c>
      <c r="M68" s="108" t="s">
        <v>91</v>
      </c>
      <c r="N68" s="31" t="s">
        <v>92</v>
      </c>
      <c r="O68" s="21" t="s">
        <v>114</v>
      </c>
      <c r="P68" s="74" t="s">
        <v>114</v>
      </c>
      <c r="Q68" s="14"/>
      <c r="R68" s="14"/>
      <c r="S68" s="14"/>
    </row>
    <row r="69" spans="1:19" ht="24" x14ac:dyDescent="0.2">
      <c r="A69" s="20" t="s">
        <v>68</v>
      </c>
      <c r="B69" s="62" t="s">
        <v>89</v>
      </c>
      <c r="C69" s="22" t="s">
        <v>187</v>
      </c>
      <c r="D69" s="21" t="s">
        <v>118</v>
      </c>
      <c r="E69" s="23">
        <v>4455983.25</v>
      </c>
      <c r="F69" s="92">
        <v>4480983.25</v>
      </c>
      <c r="G69" s="23">
        <v>27722.15</v>
      </c>
      <c r="H69" s="23">
        <v>852572.79</v>
      </c>
      <c r="I69" s="23">
        <v>824850.64</v>
      </c>
      <c r="J69" s="95"/>
      <c r="K69" s="95"/>
      <c r="L69" s="95"/>
      <c r="M69" s="95"/>
      <c r="N69" s="95"/>
      <c r="O69" s="95"/>
      <c r="P69" s="95"/>
      <c r="Q69" s="95"/>
      <c r="R69" s="95"/>
      <c r="S69" s="95"/>
    </row>
    <row r="70" spans="1:19" ht="45" x14ac:dyDescent="0.2">
      <c r="A70" s="20" t="s">
        <v>234</v>
      </c>
      <c r="B70" s="62" t="s">
        <v>233</v>
      </c>
      <c r="C70" s="22" t="s">
        <v>187</v>
      </c>
      <c r="D70" s="21" t="s">
        <v>118</v>
      </c>
      <c r="E70" s="23">
        <v>92780</v>
      </c>
      <c r="F70" s="92">
        <v>256449.65</v>
      </c>
      <c r="G70" s="23">
        <v>170339.65</v>
      </c>
      <c r="H70" s="23">
        <v>170339.65</v>
      </c>
      <c r="I70" s="23">
        <f t="shared" si="0"/>
        <v>0</v>
      </c>
      <c r="J70" s="14" t="s">
        <v>139</v>
      </c>
      <c r="K70" s="128" t="s">
        <v>282</v>
      </c>
      <c r="L70" s="14" t="s">
        <v>140</v>
      </c>
      <c r="M70" s="129"/>
      <c r="N70" s="30" t="s">
        <v>188</v>
      </c>
      <c r="O70" s="30" t="s">
        <v>114</v>
      </c>
      <c r="P70" s="14"/>
      <c r="Q70" s="14"/>
      <c r="R70" s="14" t="s">
        <v>110</v>
      </c>
      <c r="S70" s="14"/>
    </row>
    <row r="71" spans="1:19" ht="48" x14ac:dyDescent="0.2">
      <c r="A71" s="93"/>
      <c r="B71" s="93"/>
      <c r="C71" s="22"/>
      <c r="D71" s="21"/>
      <c r="E71" s="23"/>
      <c r="F71" s="92"/>
      <c r="G71" s="23"/>
      <c r="H71" s="23"/>
      <c r="I71" s="23">
        <f t="shared" si="0"/>
        <v>0</v>
      </c>
      <c r="J71" s="14"/>
      <c r="K71" s="129" t="s">
        <v>283</v>
      </c>
      <c r="L71" s="14" t="s">
        <v>142</v>
      </c>
      <c r="M71" s="129" t="s">
        <v>284</v>
      </c>
      <c r="N71" s="30" t="s">
        <v>189</v>
      </c>
      <c r="O71" s="30" t="s">
        <v>114</v>
      </c>
      <c r="P71" s="14"/>
      <c r="Q71" s="14"/>
      <c r="R71" s="14"/>
      <c r="S71" s="14"/>
    </row>
    <row r="72" spans="1:19" ht="24" x14ac:dyDescent="0.2">
      <c r="A72" s="20" t="s">
        <v>69</v>
      </c>
      <c r="B72" s="62" t="s">
        <v>88</v>
      </c>
      <c r="C72" s="22" t="s">
        <v>190</v>
      </c>
      <c r="D72" s="21" t="s">
        <v>118</v>
      </c>
      <c r="E72" s="23">
        <v>2365046.67</v>
      </c>
      <c r="F72" s="92">
        <f>+E72</f>
        <v>2365046.67</v>
      </c>
      <c r="G72" s="23">
        <v>36203.599999999999</v>
      </c>
      <c r="H72" s="23">
        <v>588265.78</v>
      </c>
      <c r="I72" s="23">
        <f t="shared" si="0"/>
        <v>552062.18000000005</v>
      </c>
      <c r="J72" s="95"/>
      <c r="K72" s="95"/>
      <c r="L72" s="95"/>
      <c r="M72" s="95"/>
      <c r="N72" s="95"/>
      <c r="O72" s="95"/>
      <c r="P72" s="95"/>
      <c r="Q72" s="95"/>
      <c r="R72" s="95"/>
      <c r="S72" s="95"/>
    </row>
    <row r="73" spans="1:19" ht="72" x14ac:dyDescent="0.2">
      <c r="A73" s="20" t="s">
        <v>235</v>
      </c>
      <c r="B73" s="62" t="s">
        <v>236</v>
      </c>
      <c r="C73" s="22" t="s">
        <v>190</v>
      </c>
      <c r="D73" s="21" t="s">
        <v>118</v>
      </c>
      <c r="E73" s="23">
        <v>69737.759999999995</v>
      </c>
      <c r="F73" s="92">
        <v>340097.5</v>
      </c>
      <c r="G73" s="23">
        <v>15056.62</v>
      </c>
      <c r="H73" s="23">
        <v>28536.77</v>
      </c>
      <c r="I73" s="23">
        <f t="shared" si="0"/>
        <v>13480.15</v>
      </c>
      <c r="J73" s="14" t="s">
        <v>139</v>
      </c>
      <c r="K73" s="21" t="s">
        <v>191</v>
      </c>
      <c r="L73" s="14"/>
      <c r="M73" s="30" t="s">
        <v>192</v>
      </c>
      <c r="N73" s="31">
        <v>0.01</v>
      </c>
      <c r="O73" s="31" t="s">
        <v>114</v>
      </c>
      <c r="P73" s="14"/>
      <c r="Q73" s="14"/>
      <c r="R73" s="14" t="s">
        <v>111</v>
      </c>
      <c r="S73" s="14"/>
    </row>
    <row r="74" spans="1:19" ht="108" x14ac:dyDescent="0.2">
      <c r="A74" s="20"/>
      <c r="B74" s="62"/>
      <c r="C74" s="22"/>
      <c r="D74" s="21"/>
      <c r="E74" s="23"/>
      <c r="F74" s="92"/>
      <c r="G74" s="23"/>
      <c r="H74" s="23"/>
      <c r="I74" s="23">
        <f t="shared" si="0"/>
        <v>0</v>
      </c>
      <c r="J74" s="14"/>
      <c r="K74" s="30" t="s">
        <v>193</v>
      </c>
      <c r="L74" s="14"/>
      <c r="M74" s="30" t="s">
        <v>100</v>
      </c>
      <c r="N74" s="31">
        <v>0.17</v>
      </c>
      <c r="O74" s="31" t="s">
        <v>114</v>
      </c>
      <c r="P74" s="14"/>
      <c r="Q74" s="14"/>
      <c r="R74" s="14"/>
      <c r="S74" s="14"/>
    </row>
    <row r="75" spans="1:19" ht="24" x14ac:dyDescent="0.2">
      <c r="A75" s="20" t="s">
        <v>70</v>
      </c>
      <c r="B75" s="62" t="s">
        <v>194</v>
      </c>
      <c r="C75" s="22" t="s">
        <v>195</v>
      </c>
      <c r="D75" s="21" t="s">
        <v>118</v>
      </c>
      <c r="E75" s="23">
        <v>19648436.390000001</v>
      </c>
      <c r="F75" s="92">
        <v>20336936.390000001</v>
      </c>
      <c r="G75" s="23">
        <v>446066.95</v>
      </c>
      <c r="H75" s="23">
        <v>6593555.9400000004</v>
      </c>
      <c r="I75" s="23">
        <f t="shared" si="0"/>
        <v>6147488.9900000002</v>
      </c>
      <c r="J75" s="14" t="s">
        <v>115</v>
      </c>
      <c r="K75" s="14"/>
      <c r="L75" s="14"/>
      <c r="M75" s="14"/>
      <c r="N75" s="14"/>
      <c r="O75" s="14" t="s">
        <v>114</v>
      </c>
      <c r="P75" s="14"/>
      <c r="Q75" s="14"/>
      <c r="R75" s="14"/>
      <c r="S75" s="14"/>
    </row>
    <row r="76" spans="1:19" ht="51" x14ac:dyDescent="0.2">
      <c r="A76" s="20" t="s">
        <v>71</v>
      </c>
      <c r="B76" s="62" t="s">
        <v>196</v>
      </c>
      <c r="C76" s="22" t="s">
        <v>197</v>
      </c>
      <c r="D76" s="21" t="s">
        <v>118</v>
      </c>
      <c r="E76" s="23">
        <v>7590592.0599999996</v>
      </c>
      <c r="F76" s="92">
        <f>+E76</f>
        <v>7590592.0599999996</v>
      </c>
      <c r="G76" s="23"/>
      <c r="H76" s="23">
        <v>1892593.37</v>
      </c>
      <c r="I76" s="23">
        <f t="shared" si="0"/>
        <v>1892593.37</v>
      </c>
      <c r="J76" s="14" t="s">
        <v>139</v>
      </c>
      <c r="K76" s="130" t="s">
        <v>262</v>
      </c>
      <c r="L76" s="14" t="s">
        <v>140</v>
      </c>
      <c r="M76" s="131"/>
      <c r="N76" s="130" t="s">
        <v>265</v>
      </c>
      <c r="O76" s="21" t="s">
        <v>114</v>
      </c>
      <c r="P76" s="14"/>
      <c r="Q76" s="14"/>
      <c r="R76" s="14" t="s">
        <v>112</v>
      </c>
      <c r="S76" s="14"/>
    </row>
    <row r="77" spans="1:19" ht="56.25" x14ac:dyDescent="0.2">
      <c r="A77" s="20"/>
      <c r="B77" s="62"/>
      <c r="C77" s="22"/>
      <c r="D77" s="21"/>
      <c r="E77" s="23"/>
      <c r="F77" s="92"/>
      <c r="G77" s="23"/>
      <c r="H77" s="23"/>
      <c r="I77" s="23">
        <f t="shared" si="0"/>
        <v>0</v>
      </c>
      <c r="J77" s="14"/>
      <c r="K77" s="132" t="s">
        <v>263</v>
      </c>
      <c r="L77" s="14" t="s">
        <v>142</v>
      </c>
      <c r="M77" s="108" t="s">
        <v>264</v>
      </c>
      <c r="N77" s="133" t="s">
        <v>92</v>
      </c>
      <c r="O77" s="21" t="s">
        <v>114</v>
      </c>
      <c r="P77" s="14"/>
      <c r="Q77" s="14"/>
      <c r="R77" s="14"/>
      <c r="S77" s="14"/>
    </row>
    <row r="78" spans="1:19" ht="24" x14ac:dyDescent="0.2">
      <c r="A78" s="20" t="s">
        <v>72</v>
      </c>
      <c r="B78" s="62" t="s">
        <v>198</v>
      </c>
      <c r="C78" s="22" t="s">
        <v>199</v>
      </c>
      <c r="D78" s="21" t="s">
        <v>118</v>
      </c>
      <c r="E78" s="23">
        <v>1245915.81</v>
      </c>
      <c r="F78" s="92">
        <f>+E78</f>
        <v>1245915.81</v>
      </c>
      <c r="G78" s="23"/>
      <c r="H78" s="23">
        <v>270553.27</v>
      </c>
      <c r="I78" s="23">
        <f t="shared" si="0"/>
        <v>270553.27</v>
      </c>
      <c r="J78" s="14" t="s">
        <v>115</v>
      </c>
      <c r="K78" s="14"/>
      <c r="L78" s="14"/>
      <c r="M78" s="14"/>
      <c r="N78" s="14"/>
      <c r="O78" s="14" t="s">
        <v>114</v>
      </c>
      <c r="P78" s="14"/>
      <c r="Q78" s="14"/>
      <c r="R78" s="14"/>
      <c r="S78" s="14"/>
    </row>
    <row r="79" spans="1:19" ht="36" x14ac:dyDescent="0.2">
      <c r="A79" s="20" t="s">
        <v>74</v>
      </c>
      <c r="B79" s="62" t="s">
        <v>200</v>
      </c>
      <c r="C79" s="22" t="s">
        <v>201</v>
      </c>
      <c r="D79" s="21" t="s">
        <v>118</v>
      </c>
      <c r="E79" s="23">
        <v>1982914.28</v>
      </c>
      <c r="F79" s="92">
        <f>+E79</f>
        <v>1982914.28</v>
      </c>
      <c r="G79" s="23"/>
      <c r="H79" s="23">
        <v>418166.62</v>
      </c>
      <c r="I79" s="23">
        <f t="shared" ref="I79:I86" si="3">+H79-G79</f>
        <v>418166.62</v>
      </c>
      <c r="J79" s="14" t="s">
        <v>115</v>
      </c>
      <c r="K79" s="14"/>
      <c r="L79" s="14"/>
      <c r="M79" s="14"/>
      <c r="N79" s="14"/>
      <c r="O79" s="14" t="s">
        <v>114</v>
      </c>
      <c r="P79" s="14"/>
      <c r="Q79" s="14"/>
      <c r="R79" s="14"/>
      <c r="S79" s="14"/>
    </row>
    <row r="80" spans="1:19" ht="36" x14ac:dyDescent="0.2">
      <c r="A80" s="20" t="s">
        <v>73</v>
      </c>
      <c r="B80" s="62" t="s">
        <v>202</v>
      </c>
      <c r="C80" s="22" t="s">
        <v>203</v>
      </c>
      <c r="D80" s="21" t="s">
        <v>118</v>
      </c>
      <c r="E80" s="23">
        <v>712902.67</v>
      </c>
      <c r="F80" s="92">
        <f>+E80</f>
        <v>712902.67</v>
      </c>
      <c r="G80" s="23"/>
      <c r="H80" s="23">
        <v>163190.72</v>
      </c>
      <c r="I80" s="23">
        <f t="shared" si="3"/>
        <v>163190.72</v>
      </c>
      <c r="J80" s="14" t="s">
        <v>115</v>
      </c>
      <c r="K80" s="14"/>
      <c r="L80" s="14"/>
      <c r="M80" s="14"/>
      <c r="N80" s="14"/>
      <c r="O80" s="14" t="s">
        <v>114</v>
      </c>
      <c r="P80" s="14"/>
      <c r="Q80" s="14"/>
      <c r="R80" s="14"/>
      <c r="S80" s="14"/>
    </row>
    <row r="81" spans="1:19" ht="36" x14ac:dyDescent="0.2">
      <c r="A81" s="20" t="s">
        <v>75</v>
      </c>
      <c r="B81" s="62" t="s">
        <v>204</v>
      </c>
      <c r="C81" s="22" t="s">
        <v>205</v>
      </c>
      <c r="D81" s="21" t="s">
        <v>118</v>
      </c>
      <c r="E81" s="23">
        <v>1101724</v>
      </c>
      <c r="F81" s="92">
        <v>5772296.8399999999</v>
      </c>
      <c r="G81" s="23">
        <v>41099.99</v>
      </c>
      <c r="H81" s="23">
        <v>224475.39</v>
      </c>
      <c r="I81" s="23">
        <f t="shared" si="3"/>
        <v>183375.40000000002</v>
      </c>
      <c r="J81" s="14" t="s">
        <v>115</v>
      </c>
      <c r="K81" s="14"/>
      <c r="L81" s="14"/>
      <c r="M81" s="14"/>
      <c r="N81" s="14"/>
      <c r="O81" s="14" t="s">
        <v>114</v>
      </c>
      <c r="P81" s="14"/>
      <c r="Q81" s="14"/>
      <c r="R81" s="14"/>
      <c r="S81" s="14"/>
    </row>
    <row r="82" spans="1:19" ht="24" x14ac:dyDescent="0.2">
      <c r="A82" s="20" t="s">
        <v>76</v>
      </c>
      <c r="B82" s="93"/>
      <c r="C82" s="22" t="s">
        <v>207</v>
      </c>
      <c r="D82" s="21" t="s">
        <v>118</v>
      </c>
      <c r="E82" s="23">
        <v>17859640.300000001</v>
      </c>
      <c r="F82" s="92">
        <v>18555493.199999999</v>
      </c>
      <c r="G82" s="23">
        <v>125985.44</v>
      </c>
      <c r="H82" s="23">
        <v>3037126.11</v>
      </c>
      <c r="I82" s="23">
        <f t="shared" si="3"/>
        <v>2911140.67</v>
      </c>
      <c r="J82" s="14" t="s">
        <v>115</v>
      </c>
      <c r="K82" s="14"/>
      <c r="L82" s="14"/>
      <c r="M82" s="14"/>
      <c r="N82" s="14"/>
      <c r="O82" s="14" t="s">
        <v>114</v>
      </c>
      <c r="P82" s="14"/>
      <c r="Q82" s="14"/>
      <c r="R82" s="14"/>
      <c r="S82" s="14"/>
    </row>
    <row r="83" spans="1:19" ht="48" x14ac:dyDescent="0.2">
      <c r="A83" s="137" t="s">
        <v>208</v>
      </c>
      <c r="B83" s="62" t="s">
        <v>206</v>
      </c>
      <c r="C83" s="22" t="s">
        <v>209</v>
      </c>
      <c r="D83" s="21" t="s">
        <v>210</v>
      </c>
      <c r="E83" s="23">
        <v>37767272.780000001</v>
      </c>
      <c r="F83" s="92">
        <v>71167177.519999996</v>
      </c>
      <c r="G83" s="23"/>
      <c r="H83" s="14">
        <v>4174910.66</v>
      </c>
      <c r="I83" s="23">
        <f t="shared" si="3"/>
        <v>4174910.66</v>
      </c>
      <c r="J83" s="14" t="s">
        <v>115</v>
      </c>
      <c r="K83" s="14"/>
      <c r="L83" s="14"/>
      <c r="M83" s="14"/>
      <c r="N83" s="14"/>
      <c r="O83" s="14" t="s">
        <v>114</v>
      </c>
      <c r="P83" s="14"/>
      <c r="Q83" s="14"/>
      <c r="R83" s="14"/>
      <c r="S83" s="14"/>
    </row>
    <row r="84" spans="1:19" ht="24" x14ac:dyDescent="0.2">
      <c r="A84" s="137" t="s">
        <v>240</v>
      </c>
      <c r="B84" s="62" t="s">
        <v>241</v>
      </c>
      <c r="C84" s="22" t="s">
        <v>207</v>
      </c>
      <c r="D84" s="21" t="s">
        <v>118</v>
      </c>
      <c r="E84" s="23">
        <v>1026939.1</v>
      </c>
      <c r="F84" s="92">
        <v>508449.82</v>
      </c>
      <c r="G84" s="23"/>
      <c r="H84" s="14"/>
      <c r="I84" s="23">
        <f t="shared" si="3"/>
        <v>0</v>
      </c>
      <c r="J84" s="14"/>
      <c r="K84" s="14"/>
      <c r="L84" s="14"/>
      <c r="M84" s="14"/>
      <c r="N84" s="14"/>
      <c r="O84" s="14"/>
      <c r="P84" s="14"/>
      <c r="Q84" s="14"/>
      <c r="R84" s="14"/>
      <c r="S84" s="14"/>
    </row>
    <row r="85" spans="1:19" ht="67.5" x14ac:dyDescent="0.2">
      <c r="A85" s="137"/>
      <c r="B85" s="62"/>
      <c r="C85" s="22" t="s">
        <v>212</v>
      </c>
      <c r="D85" s="21" t="s">
        <v>118</v>
      </c>
      <c r="E85" s="23">
        <v>1171225.02</v>
      </c>
      <c r="F85" s="92">
        <v>1171225.02</v>
      </c>
      <c r="G85" s="23">
        <v>1037.3</v>
      </c>
      <c r="H85" s="23">
        <v>281566.18</v>
      </c>
      <c r="I85" s="23">
        <f>+H85-G85</f>
        <v>280528.88</v>
      </c>
      <c r="J85" s="14" t="s">
        <v>139</v>
      </c>
      <c r="K85" s="134" t="s">
        <v>308</v>
      </c>
      <c r="L85" s="14"/>
      <c r="M85" s="135" t="s">
        <v>310</v>
      </c>
      <c r="N85" s="136" t="s">
        <v>312</v>
      </c>
      <c r="O85" s="14"/>
      <c r="P85" s="14"/>
      <c r="Q85" s="14"/>
      <c r="R85" s="14"/>
      <c r="S85" s="14"/>
    </row>
    <row r="86" spans="1:19" ht="78.75" x14ac:dyDescent="0.2">
      <c r="A86" s="20" t="s">
        <v>77</v>
      </c>
      <c r="B86" s="62" t="s">
        <v>211</v>
      </c>
      <c r="C86" s="93"/>
      <c r="D86" s="93"/>
      <c r="E86" s="93"/>
      <c r="F86" s="93"/>
      <c r="G86" s="93"/>
      <c r="H86" s="93"/>
      <c r="I86" s="93"/>
      <c r="J86" s="93"/>
      <c r="K86" s="134" t="s">
        <v>309</v>
      </c>
      <c r="L86" s="14"/>
      <c r="M86" s="135" t="s">
        <v>311</v>
      </c>
      <c r="N86" s="136" t="s">
        <v>313</v>
      </c>
      <c r="O86" s="14" t="s">
        <v>114</v>
      </c>
      <c r="P86" s="14"/>
      <c r="Q86" s="14"/>
      <c r="R86" s="14"/>
      <c r="S86" s="14"/>
    </row>
    <row r="88" spans="1:19" x14ac:dyDescent="0.2">
      <c r="E88" s="40">
        <f>SUM(E4:E85)</f>
        <v>289862021.56999993</v>
      </c>
      <c r="F88" s="40">
        <f>SUM(F6:F85)</f>
        <v>369925446.35999984</v>
      </c>
      <c r="G88" s="40">
        <f>SUM(G6:G85)</f>
        <v>1677175.13</v>
      </c>
      <c r="H88" s="40">
        <f>SUM(H6:H85)</f>
        <v>61423119.779999994</v>
      </c>
      <c r="I88" s="40">
        <f>SUM(I6:I85)</f>
        <v>59707396.550000004</v>
      </c>
    </row>
    <row r="92" spans="1:19" x14ac:dyDescent="0.2">
      <c r="F92" s="40" t="s">
        <v>114</v>
      </c>
      <c r="G92" s="40" t="s">
        <v>114</v>
      </c>
      <c r="H92" s="2" t="s">
        <v>114</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paperSize="302"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9"/>
  </cols>
  <sheetData>
    <row r="1" spans="1:1" x14ac:dyDescent="0.2">
      <c r="A1" s="8" t="s">
        <v>0</v>
      </c>
    </row>
    <row r="2" spans="1:1" ht="78.75" x14ac:dyDescent="0.2">
      <c r="A2" s="6" t="s">
        <v>35</v>
      </c>
    </row>
    <row r="3" spans="1:1" ht="31.5" x14ac:dyDescent="0.2">
      <c r="A3" s="6" t="s">
        <v>36</v>
      </c>
    </row>
    <row r="4" spans="1:1" x14ac:dyDescent="0.2">
      <c r="A4" s="6" t="s">
        <v>14</v>
      </c>
    </row>
    <row r="5" spans="1:1" ht="31.5" x14ac:dyDescent="0.2">
      <c r="A5" s="6" t="s">
        <v>15</v>
      </c>
    </row>
    <row r="6" spans="1:1" x14ac:dyDescent="0.2">
      <c r="A6" s="7" t="s">
        <v>16</v>
      </c>
    </row>
    <row r="7" spans="1:1" x14ac:dyDescent="0.2">
      <c r="A7" s="7" t="s">
        <v>17</v>
      </c>
    </row>
    <row r="8" spans="1:1" x14ac:dyDescent="0.2">
      <c r="A8" s="7" t="s">
        <v>18</v>
      </c>
    </row>
    <row r="9" spans="1:1" x14ac:dyDescent="0.2">
      <c r="A9" s="7" t="s">
        <v>19</v>
      </c>
    </row>
    <row r="10" spans="1:1" x14ac:dyDescent="0.2">
      <c r="A10" s="7" t="s">
        <v>20</v>
      </c>
    </row>
    <row r="11" spans="1:1" x14ac:dyDescent="0.2">
      <c r="A11" s="6" t="s">
        <v>21</v>
      </c>
    </row>
    <row r="12" spans="1:1" x14ac:dyDescent="0.2">
      <c r="A12" s="6" t="s">
        <v>22</v>
      </c>
    </row>
    <row r="13" spans="1:1" x14ac:dyDescent="0.2">
      <c r="A13" s="6" t="s">
        <v>29</v>
      </c>
    </row>
    <row r="14" spans="1:1" x14ac:dyDescent="0.2">
      <c r="A14" s="6" t="s">
        <v>30</v>
      </c>
    </row>
    <row r="15" spans="1:1" x14ac:dyDescent="0.2">
      <c r="A15" s="10" t="s">
        <v>31</v>
      </c>
    </row>
    <row r="16" spans="1:1" x14ac:dyDescent="0.2">
      <c r="A16" s="10" t="s">
        <v>32</v>
      </c>
    </row>
    <row r="17" spans="1:1" x14ac:dyDescent="0.2">
      <c r="A17" s="10" t="s">
        <v>33</v>
      </c>
    </row>
    <row r="18" spans="1:1" ht="31.5" x14ac:dyDescent="0.2">
      <c r="A18" s="6" t="s">
        <v>34</v>
      </c>
    </row>
    <row r="19" spans="1:1" ht="31.5" x14ac:dyDescent="0.2">
      <c r="A19" s="6" t="s">
        <v>39</v>
      </c>
    </row>
    <row r="20" spans="1:1" ht="63" x14ac:dyDescent="0.2">
      <c r="A20" s="6" t="s">
        <v>41</v>
      </c>
    </row>
    <row r="21" spans="1:1" x14ac:dyDescent="0.2">
      <c r="A21" s="11" t="s">
        <v>1</v>
      </c>
    </row>
    <row r="22" spans="1:1" ht="47.25" x14ac:dyDescent="0.2">
      <c r="A22" s="6" t="s">
        <v>37</v>
      </c>
    </row>
    <row r="24" spans="1:1" x14ac:dyDescent="0.2">
      <c r="A24" s="12"/>
    </row>
    <row r="25" spans="1:1" x14ac:dyDescent="0.2">
      <c r="A25" s="13"/>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 Bety</cp:lastModifiedBy>
  <cp:lastPrinted>2021-04-23T14:49:16Z</cp:lastPrinted>
  <dcterms:created xsi:type="dcterms:W3CDTF">2014-10-22T05:35:08Z</dcterms:created>
  <dcterms:modified xsi:type="dcterms:W3CDTF">2021-04-23T19:03:05Z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