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F79" i="2"/>
  <c r="E47" i="2"/>
  <c r="E59" i="2" s="1"/>
  <c r="F47" i="2"/>
  <c r="F59" i="2" s="1"/>
  <c r="F81" i="2" l="1"/>
  <c r="E81" i="2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<sst xmlns="http://schemas.openxmlformats.org/spreadsheetml/2006/main" count="306" uniqueCount="249">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</sst>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D4" sqref="D4"/>
    </sheetView>
  </sheetViews>
  <sheetFormatPr baseColWidth="10" defaultColWidth="11" defaultRowHeight="15" x14ac:dyDescent="0.25"/>
  <cols>
    <col min="1" max="1" width="87.7109375" customWidth="1"/>
    <col min="2" max="2" width="19.5703125" bestFit="1" customWidth="1"/>
    <col min="3" max="3" width="19.28515625" bestFit="1" customWidth="1"/>
    <col min="4" max="4" width="88.140625" customWidth="1"/>
    <col min="5" max="5" width="20.140625" bestFit="1" customWidth="1"/>
    <col min="6" max="6" width="19.28515625" bestFit="1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307304989.50999999</v>
      </c>
      <c r="C9" s="20">
        <f>SUM(C10:C16)</f>
        <v>103513311.48999999</v>
      </c>
      <c r="D9" s="19" t="s">
        <v>12</v>
      </c>
      <c r="E9" s="20">
        <f>SUM(E10:E18)</f>
        <v>32779139.75</v>
      </c>
      <c r="F9" s="20">
        <f>SUM(F10:F18)</f>
        <v>9044678.8000000007</v>
      </c>
    </row>
    <row r="10" spans="1:6" x14ac:dyDescent="0.25">
      <c r="A10" s="21" t="s">
        <v>13</v>
      </c>
      <c r="B10" s="74">
        <v>0</v>
      </c>
      <c r="C10" s="74">
        <v>0</v>
      </c>
      <c r="D10" s="21" t="s">
        <v>14</v>
      </c>
      <c r="E10" s="74">
        <v>0</v>
      </c>
      <c r="F10" s="74">
        <v>0</v>
      </c>
    </row>
    <row r="11" spans="1:6" x14ac:dyDescent="0.25">
      <c r="A11" s="21" t="s">
        <v>15</v>
      </c>
      <c r="B11" s="74">
        <v>259540951.90000001</v>
      </c>
      <c r="C11" s="74">
        <v>22812037.25</v>
      </c>
      <c r="D11" s="21" t="s">
        <v>16</v>
      </c>
      <c r="E11" s="74">
        <v>11252407.32</v>
      </c>
      <c r="F11" s="74">
        <v>217128.57</v>
      </c>
    </row>
    <row r="12" spans="1:6" x14ac:dyDescent="0.25">
      <c r="A12" s="21" t="s">
        <v>17</v>
      </c>
      <c r="B12" s="74">
        <v>0</v>
      </c>
      <c r="C12" s="74">
        <v>0</v>
      </c>
      <c r="D12" s="21" t="s">
        <v>18</v>
      </c>
      <c r="E12" s="74">
        <v>12658674.99</v>
      </c>
      <c r="F12" s="74">
        <v>796951.85</v>
      </c>
    </row>
    <row r="13" spans="1:6" x14ac:dyDescent="0.25">
      <c r="A13" s="21" t="s">
        <v>19</v>
      </c>
      <c r="B13" s="74">
        <v>47764037.609999999</v>
      </c>
      <c r="C13" s="74">
        <v>59096884.829999998</v>
      </c>
      <c r="D13" s="21" t="s">
        <v>20</v>
      </c>
      <c r="E13" s="74">
        <v>0</v>
      </c>
      <c r="F13" s="74">
        <v>0</v>
      </c>
    </row>
    <row r="14" spans="1:6" x14ac:dyDescent="0.25">
      <c r="A14" s="21" t="s">
        <v>21</v>
      </c>
      <c r="B14" s="74">
        <v>0</v>
      </c>
      <c r="C14" s="74">
        <v>21604389.41</v>
      </c>
      <c r="D14" s="21" t="s">
        <v>22</v>
      </c>
      <c r="E14" s="74">
        <v>0</v>
      </c>
      <c r="F14" s="74">
        <v>0</v>
      </c>
    </row>
    <row r="15" spans="1:6" x14ac:dyDescent="0.25">
      <c r="A15" s="21" t="s">
        <v>23</v>
      </c>
      <c r="B15" s="74">
        <v>0</v>
      </c>
      <c r="C15" s="74">
        <v>0</v>
      </c>
      <c r="D15" s="21" t="s">
        <v>24</v>
      </c>
      <c r="E15" s="74">
        <v>0</v>
      </c>
      <c r="F15" s="74">
        <v>0</v>
      </c>
    </row>
    <row r="16" spans="1:6" x14ac:dyDescent="0.25">
      <c r="A16" s="21" t="s">
        <v>25</v>
      </c>
      <c r="B16" s="74">
        <v>0</v>
      </c>
      <c r="C16" s="74">
        <v>0</v>
      </c>
      <c r="D16" s="21" t="s">
        <v>26</v>
      </c>
      <c r="E16" s="74">
        <v>5235733.43</v>
      </c>
      <c r="F16" s="74">
        <v>4659718.28</v>
      </c>
    </row>
    <row r="17" spans="1:6" x14ac:dyDescent="0.25">
      <c r="A17" s="19" t="s">
        <v>27</v>
      </c>
      <c r="B17" s="20">
        <f>SUM(B18:B24)</f>
        <v>976151.13</v>
      </c>
      <c r="C17" s="20">
        <f>SUM(C18:C24)</f>
        <v>562767.44999999995</v>
      </c>
      <c r="D17" s="21" t="s">
        <v>28</v>
      </c>
      <c r="E17" s="74">
        <v>0</v>
      </c>
      <c r="F17" s="74">
        <v>0</v>
      </c>
    </row>
    <row r="18" spans="1:6" x14ac:dyDescent="0.25">
      <c r="A18" s="21" t="s">
        <v>29</v>
      </c>
      <c r="B18" s="74">
        <v>0</v>
      </c>
      <c r="C18" s="74">
        <v>0</v>
      </c>
      <c r="D18" s="21" t="s">
        <v>30</v>
      </c>
      <c r="E18" s="74">
        <v>3632324.01</v>
      </c>
      <c r="F18" s="74">
        <v>3370880.1</v>
      </c>
    </row>
    <row r="19" spans="1:6" x14ac:dyDescent="0.25">
      <c r="A19" s="21" t="s">
        <v>31</v>
      </c>
      <c r="B19" s="74">
        <v>345637.35</v>
      </c>
      <c r="C19" s="74">
        <v>283777.32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4">
        <v>3731</v>
      </c>
      <c r="C20" s="74">
        <v>44728.78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4">
        <v>0</v>
      </c>
      <c r="C21" s="74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4">
        <v>70000</v>
      </c>
      <c r="C22" s="74">
        <v>20000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4">
        <v>0</v>
      </c>
      <c r="C23" s="74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4">
        <v>556782.78</v>
      </c>
      <c r="C24" s="74">
        <v>214261.35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65638092.119999997</v>
      </c>
      <c r="C25" s="20">
        <f>SUM(C26:C30)</f>
        <v>15555404.810000001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4">
        <v>3361074.26</v>
      </c>
      <c r="C26" s="74">
        <v>946039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4">
        <v>30000</v>
      </c>
      <c r="C27" s="74">
        <v>30000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4">
        <v>0</v>
      </c>
      <c r="C28" s="74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4">
        <v>62247017.859999999</v>
      </c>
      <c r="C29" s="74">
        <v>14579365.810000001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74">
        <v>0</v>
      </c>
      <c r="C30" s="74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197086.85</v>
      </c>
      <c r="F42" s="20">
        <f>SUM(F43:F45)</f>
        <v>0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74">
        <v>197086.85</v>
      </c>
      <c r="F43" s="74">
        <v>0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74">
        <v>0</v>
      </c>
      <c r="F44" s="74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74">
        <v>0</v>
      </c>
      <c r="F45" s="74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373919232.75999999</v>
      </c>
      <c r="C47" s="4">
        <f>C9+C17+C25+C31+C38+C41</f>
        <v>119631483.75</v>
      </c>
      <c r="D47" s="2" t="s">
        <v>86</v>
      </c>
      <c r="E47" s="4">
        <f>E9+E19+E23+E26+E27+E31+E38+E42</f>
        <v>32976226.600000001</v>
      </c>
      <c r="F47" s="4">
        <f>F9+F19+F23+F26+F27+F31+F38+F42</f>
        <v>9044678.8000000007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74">
        <v>0</v>
      </c>
      <c r="C50" s="74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74">
        <v>0</v>
      </c>
      <c r="C51" s="74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74">
        <v>246498165.91999999</v>
      </c>
      <c r="C52" s="74">
        <v>183196328.99000001</v>
      </c>
      <c r="D52" s="19" t="s">
        <v>94</v>
      </c>
      <c r="E52" s="20">
        <v>0</v>
      </c>
      <c r="F52" s="20">
        <v>0</v>
      </c>
    </row>
    <row r="53" spans="1:6" x14ac:dyDescent="0.25">
      <c r="A53" s="19" t="s">
        <v>95</v>
      </c>
      <c r="B53" s="74">
        <v>98164516.469999999</v>
      </c>
      <c r="C53" s="74">
        <v>93767048.930000007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74">
        <v>366715.52</v>
      </c>
      <c r="C54" s="74">
        <v>366715.52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74">
        <v>-44653838.509999998</v>
      </c>
      <c r="C55" s="74">
        <v>-39599815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74">
        <v>16037501.560000001</v>
      </c>
      <c r="C56" s="74">
        <v>15708901.560000001</v>
      </c>
      <c r="D56" s="18"/>
      <c r="E56" s="22"/>
      <c r="F56" s="22"/>
    </row>
    <row r="57" spans="1:6" x14ac:dyDescent="0.25">
      <c r="A57" s="19" t="s">
        <v>102</v>
      </c>
      <c r="B57" s="74">
        <v>0</v>
      </c>
      <c r="C57" s="74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74">
        <v>0</v>
      </c>
      <c r="C58" s="74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32976226.600000001</v>
      </c>
      <c r="F59" s="4">
        <f>F47+F57</f>
        <v>9044678.8000000007</v>
      </c>
    </row>
    <row r="60" spans="1:6" x14ac:dyDescent="0.25">
      <c r="A60" s="3" t="s">
        <v>106</v>
      </c>
      <c r="B60" s="4">
        <f>SUM(B50:B58)</f>
        <v>316413060.95999998</v>
      </c>
      <c r="C60" s="4">
        <f>SUM(C50:C58)</f>
        <v>253439180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690332293.72000003</v>
      </c>
      <c r="C62" s="4">
        <f>SUM(C47+C60)</f>
        <v>373070663.75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49433488.490000002</v>
      </c>
      <c r="F63" s="20">
        <f>SUM(F64:F66)</f>
        <v>49433488.490000002</v>
      </c>
    </row>
    <row r="64" spans="1:6" x14ac:dyDescent="0.25">
      <c r="A64" s="18"/>
      <c r="B64" s="18"/>
      <c r="C64" s="18"/>
      <c r="D64" s="19" t="s">
        <v>110</v>
      </c>
      <c r="E64" s="74">
        <v>49433488.490000002</v>
      </c>
      <c r="F64" s="74">
        <v>49433488.490000002</v>
      </c>
    </row>
    <row r="65" spans="1:6" x14ac:dyDescent="0.25">
      <c r="A65" s="18"/>
      <c r="B65" s="18"/>
      <c r="C65" s="18"/>
      <c r="D65" s="23" t="s">
        <v>111</v>
      </c>
      <c r="E65" s="20">
        <v>0</v>
      </c>
      <c r="F65" s="20">
        <v>0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607922578.63</v>
      </c>
      <c r="F68" s="20">
        <f>SUM(F69:F73)</f>
        <v>314592496.45999998</v>
      </c>
    </row>
    <row r="69" spans="1:6" x14ac:dyDescent="0.25">
      <c r="A69" s="26"/>
      <c r="B69" s="18"/>
      <c r="C69" s="18"/>
      <c r="D69" s="19" t="s">
        <v>114</v>
      </c>
      <c r="E69" s="74">
        <v>297980510.08999997</v>
      </c>
      <c r="F69" s="74">
        <v>90562314.709999993</v>
      </c>
    </row>
    <row r="70" spans="1:6" x14ac:dyDescent="0.25">
      <c r="A70" s="26"/>
      <c r="B70" s="18"/>
      <c r="C70" s="18"/>
      <c r="D70" s="19" t="s">
        <v>115</v>
      </c>
      <c r="E70" s="74">
        <v>309942068.54000002</v>
      </c>
      <c r="F70" s="74">
        <v>224030181.75</v>
      </c>
    </row>
    <row r="71" spans="1:6" x14ac:dyDescent="0.25">
      <c r="A71" s="26"/>
      <c r="B71" s="18"/>
      <c r="C71" s="18"/>
      <c r="D71" s="19" t="s">
        <v>116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657356067.12</v>
      </c>
      <c r="F79" s="4">
        <f>F63+F68+F75</f>
        <v>364025984.94999999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690332293.72000003</v>
      </c>
      <c r="F81" s="4">
        <f>F59+F79</f>
        <v>373070663.75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2 B59:C62 B9:C9 B17:C17 B25:C25 B31:C49 E9:F9 E50:F63 E65:F68 E71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0" orientation="landscape" horizontalDpi="1200" verticalDpi="1200" r:id="rId1"/>
  <ignoredErrors>
    <ignoredError sqref="B9:C9 E9:F9 B48:C49 C47 B17:C17 B25:C25 B31:C46 B59:C62 E19:F42 E46:F63 E65:F68 E71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0" t="s">
        <v>136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Apaseo el Grande, Guanajuato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8" t="s">
        <v>139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43" t="s">
        <v>140</v>
      </c>
      <c r="C7" s="79"/>
      <c r="D7" s="79"/>
      <c r="E7" s="79"/>
      <c r="F7" s="79"/>
      <c r="G7" s="79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155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Apaseo el Grande,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2" t="s">
        <v>157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140</v>
      </c>
      <c r="C7" s="79"/>
      <c r="D7" s="79"/>
      <c r="E7" s="79"/>
      <c r="F7" s="79"/>
      <c r="G7" s="79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171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Apaseo el Grande,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5" t="s">
        <v>139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86"/>
      <c r="B6" s="88"/>
      <c r="C6" s="88"/>
      <c r="D6" s="88"/>
      <c r="E6" s="88"/>
      <c r="F6" s="88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4" t="s">
        <v>194</v>
      </c>
      <c r="B39" s="84"/>
      <c r="C39" s="84"/>
      <c r="D39" s="84"/>
      <c r="E39" s="84"/>
      <c r="F39" s="84"/>
      <c r="G39" s="84"/>
    </row>
    <row r="40" spans="1:7" x14ac:dyDescent="0.25">
      <c r="A40" s="84" t="s">
        <v>195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196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Apaseo el Grande,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9" t="s">
        <v>157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4" t="s">
        <v>194</v>
      </c>
      <c r="B32" s="84"/>
      <c r="C32" s="84"/>
      <c r="D32" s="84"/>
      <c r="E32" s="84"/>
      <c r="F32" s="84"/>
      <c r="G32" s="84"/>
    </row>
    <row r="33" spans="1:7" x14ac:dyDescent="0.25">
      <c r="A33" s="84" t="s">
        <v>195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1" t="s">
        <v>200</v>
      </c>
      <c r="B1" s="91"/>
      <c r="C1" s="91"/>
      <c r="D1" s="91"/>
      <c r="E1" s="91"/>
      <c r="F1" s="91"/>
    </row>
    <row r="2" spans="1:6" ht="20.100000000000001" customHeight="1" x14ac:dyDescent="0.25">
      <c r="A2" s="49" t="str">
        <f>'Formato 1'!A2</f>
        <v>Municipio de Apaseo el Grande, Guanajuato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6aa8a68a-ab09-4ac8-a697-fdce915bc567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2024-02-28T16:42:23Z</cp:lastPrinted>
  <dcterms:created xsi:type="dcterms:W3CDTF">2023-03-16T22:14:51Z</dcterms:created>
  <dcterms:modified xsi:type="dcterms:W3CDTF">2024-02-28T16:42:30Z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