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PASEO 2025\11. TRIMESTRALES 2025\Segundo Trimestre\"/>
    </mc:Choice>
  </mc:AlternateContent>
  <bookViews>
    <workbookView xWindow="0" yWindow="0" windowWidth="28800" windowHeight="11610" firstSheet="5" activeTab="13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E6" i="2"/>
  <c r="A2" i="25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E9" i="10"/>
  <c r="C9" i="10"/>
  <c r="D9" i="10" l="1"/>
  <c r="F9" i="10"/>
  <c r="B9" i="10" l="1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20" i="3"/>
  <c r="F20" i="3"/>
  <c r="D20" i="3"/>
  <c r="B22" i="3"/>
  <c r="C19" i="8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15" i="7"/>
  <c r="G116" i="7"/>
  <c r="G118" i="7"/>
  <c r="G119" i="7"/>
  <c r="G120" i="7"/>
  <c r="G121" i="7"/>
  <c r="G122" i="7"/>
  <c r="G114" i="7"/>
  <c r="G77" i="7"/>
  <c r="G78" i="7"/>
  <c r="G79" i="7"/>
  <c r="G80" i="7"/>
  <c r="G81" i="7"/>
  <c r="G82" i="7"/>
  <c r="G76" i="7"/>
  <c r="G73" i="7"/>
  <c r="G71" i="7"/>
  <c r="G72" i="7"/>
  <c r="G64" i="7"/>
  <c r="G65" i="7"/>
  <c r="G66" i="7"/>
  <c r="G67" i="7"/>
  <c r="G68" i="7"/>
  <c r="G69" i="7"/>
  <c r="G63" i="7"/>
  <c r="G62" i="7" s="1"/>
  <c r="G60" i="7"/>
  <c r="G61" i="7"/>
  <c r="G59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39" i="6"/>
  <c r="G38" i="6"/>
  <c r="F75" i="6"/>
  <c r="F67" i="6"/>
  <c r="F65" i="6"/>
  <c r="F41" i="6"/>
  <c r="E75" i="6"/>
  <c r="E67" i="6"/>
  <c r="E65" i="6"/>
  <c r="D75" i="6"/>
  <c r="D67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41" i="6"/>
  <c r="C75" i="6"/>
  <c r="C67" i="6"/>
  <c r="C65" i="6"/>
  <c r="C41" i="6"/>
  <c r="B75" i="6"/>
  <c r="B67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C20" i="3"/>
  <c r="E84" i="7" l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G77" i="9" s="1"/>
  <c r="B29" i="8"/>
  <c r="D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9" i="7"/>
  <c r="D84" i="7"/>
  <c r="E9" i="7"/>
  <c r="F84" i="7"/>
  <c r="G58" i="7"/>
  <c r="G113" i="7"/>
  <c r="G137" i="7"/>
  <c r="B41" i="6"/>
  <c r="B65" i="6"/>
  <c r="D65" i="6"/>
  <c r="D70" i="6" s="1"/>
  <c r="E41" i="6"/>
  <c r="E70" i="6" s="1"/>
  <c r="B44" i="5"/>
  <c r="B25" i="5" s="1"/>
  <c r="B33" i="5" s="1"/>
  <c r="D44" i="5"/>
  <c r="C57" i="5"/>
  <c r="C59" i="5" s="1"/>
  <c r="D57" i="5"/>
  <c r="D59" i="5" s="1"/>
  <c r="B72" i="5"/>
  <c r="B74" i="5" s="1"/>
  <c r="C44" i="5"/>
  <c r="C25" i="5" s="1"/>
  <c r="C33" i="5" s="1"/>
  <c r="B57" i="5"/>
  <c r="B59" i="5" s="1"/>
  <c r="D25" i="5"/>
  <c r="D33" i="5" s="1"/>
  <c r="C72" i="5"/>
  <c r="C74" i="5" s="1"/>
  <c r="D72" i="5"/>
  <c r="D74" i="5" s="1"/>
  <c r="J20" i="4"/>
  <c r="G20" i="4"/>
  <c r="H20" i="4"/>
  <c r="G20" i="3"/>
  <c r="F43" i="9"/>
  <c r="F9" i="9"/>
  <c r="E20" i="3"/>
  <c r="B20" i="3"/>
  <c r="G103" i="7"/>
  <c r="G85" i="7"/>
  <c r="G48" i="7"/>
  <c r="G10" i="7"/>
  <c r="F9" i="7"/>
  <c r="F159" i="7" s="1"/>
  <c r="D9" i="7"/>
  <c r="C70" i="6"/>
  <c r="F70" i="6"/>
  <c r="G65" i="6"/>
  <c r="G41" i="6"/>
  <c r="E159" i="7" l="1"/>
  <c r="B159" i="7"/>
  <c r="G9" i="7"/>
  <c r="B70" i="6"/>
  <c r="B77" i="9"/>
  <c r="F77" i="9"/>
  <c r="D159" i="7"/>
  <c r="G84" i="7"/>
  <c r="G42" i="6"/>
  <c r="G70" i="6"/>
  <c r="G159" i="7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9" i="10" l="1"/>
  <c r="G21" i="10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<sst xmlns="http://schemas.openxmlformats.org/spreadsheetml/2006/main" count="1023" uniqueCount="603">
  <si>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</si>
  <si>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</si>
  <si>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</si>
  <si>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</si>
  <si>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</si>
  <si>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</si>
  <si>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</si>
  <si>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</si>
  <si>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</si>
  <si>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</si>
  <si>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</si>
  <si>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</si>
  <si>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</si>
  <si>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</si>
  <si>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</si>
  <si>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</si>
  <si>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</si>
  <si>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</si>
  <si>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</si>
  <si>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</si>
  <si>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</si>
  <si>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</si>
  <si>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</si>
  <si>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</si>
  <si>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</si>
  <si>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</si>
  <si>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</si>
  <si>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</si>
  <si>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</si>
  <si>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</si>
  <si>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</si>
  <si>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</si>
  <si>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</si>
  <si>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</si>
  <si>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</si>
  <si>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</si>
  <si>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</si>
  <si>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</si>
  <si>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</si>
  <si>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</si>
  <si>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</si>
  <si>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</si>
  <si>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</si>
  <si>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</si>
  <si>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</si>
  <si>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</si>
  <si>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</si>
  <si>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</si>
  <si>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</si>
  <si>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</si>
  <si>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</si>
  <si>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</si>
  <si>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</si>
  <si>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</si>
  <si>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</si>
  <si>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</si>
  <si>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</si>
  <si>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</si>
  <si>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</si>
  <si>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</si>
  <si>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</si>
  <si>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</si>
  <si>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</si>
  <si>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</si>
  <si>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</si>
  <si>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</si>
  <si>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</si>
  <si>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</si>
  <si>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</si>
  <si>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</si>
  <si>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</si>
  <si>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</si>
  <si>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</si>
  <si>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</si>
  <si>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</si>
  <si>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</si>
  <si>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</si>
  <si>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</si>
  <si>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</si>
  <si>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</si>
  <si>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</si>
  <si>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</si>
  <si>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</si>
  <si>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</si>
  <si>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</si>
  <si>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</si>
  <si>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</si>
  <si>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</si>
  <si>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</si>
  <si>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</si>
  <si>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</si>
  <si>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</si>
  <si>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</si>
  <si>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</si>
  <si>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</si>
  <si>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</si>
  <si>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</si>
  <si>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</si>
  <si>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</si>
  <si>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</si>
  <si>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</si>
  <si>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</si>
  <si>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</si>
  <si>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</si>
  <si>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</si>
  <si>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</si>
  <si>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</si>
  <si>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</si>
  <si>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</si>
  <si>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</si>
  <si>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</si>
  <si>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</si>
  <si>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</si>
  <si>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</si>
  <si>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</si>
  <si>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</si>
  <si>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</si>
  <si>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</si>
  <si>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</si>
  <si>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</si>
  <si>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</si>
  <si>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</si>
  <si>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</si>
  <si>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</si>
  <si>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</si>
  <si>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</si>
  <si>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</si>
  <si>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</si>
  <si>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</si>
  <si>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</si>
  <si>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</si>
  <si>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</si>
  <si>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</si>
  <si>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</si>
  <si>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</si>
  <si>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</si>
  <si>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</si>
  <si>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</si>
  <si>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</si>
  <si>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</si>
  <si>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</si>
  <si>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</si>
  <si>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</si>
  <si>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</si>
  <si>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</si>
  <si>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</si>
  <si>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</si>
  <si>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</si>
  <si>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</si>
  <si>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</si>
  <si>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</si>
  <si>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</si>
  <si>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</si>
  <si>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</si>
  <si>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</si>
  <si>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</si>
  <si>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</si>
  <si>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</si>
  <si>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</si>
  <si>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</si>
  <si>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</si>
  <si>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</si>
  <si>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</si>
  <si>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</si>
  <si>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</si>
  <si>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</si>
  <si>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</si>
  <si>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</si>
  <si>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</si>
  <si>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</si>
  <si>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</si>
  <si>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</si>
  <si>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</si>
  <si>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</si>
  <si>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</si>
  <si>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</si>
  <si>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</si>
  <si>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</si>
  <si>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</si>
  <si>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</si>
  <si>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</si>
  <si>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</si>
  <si>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</si>
  <si>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</si>
  <si>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</si>
  <si>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</si>
  <si>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</si>
  <si>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</si>
  <si>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</si>
  <si>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</si>
  <si>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</si>
  <si>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</si>
  <si>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</si>
  <si>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</si>
  <si>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</si>
  <si>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</si>
  <si>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</si>
  <si>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</si>
  <si>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</si>
  <si>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</si>
  <si>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</si>
  <si>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</si>
  <si>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</si>
  <si>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</si>
  <si>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</si>
  <si>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</si>
  <si>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</si>
  <si>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</si>
  <si>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</si>
  <si>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</si>
  <si>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</si>
  <si>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</si>
  <si>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</si>
  <si>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</si>
  <si>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</si>
  <si>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</si>
  <si>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</si>
  <si>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</si>
  <si>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</si>
  <si>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</si>
  <si>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</si>
  <si>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</si>
  <si>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</si>
  <si>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</si>
  <si>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</si>
  <si>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</si>
  <si>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</si>
  <si>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</si>
  <si>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</si>
  <si>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</si>
  <si>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</si>
  <si>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</si>
  <si>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</si>
  <si>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</si>
  <si>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</si>
  <si>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</si>
  <si>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</si>
  <si>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</si>
  <si>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</si>
  <si>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</si>
  <si>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</si>
  <si>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</si>
  <si>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</si>
  <si>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</si>
  <si>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</si>
  <si>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</si>
  <si>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</si>
  <si>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</si>
  <si>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</si>
  <si>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</si>
  <si>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</si>
  <si>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</si>
  <si>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</si>
  <si>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</si>
  <si>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</si>
  <si>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</si>
  <si>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</si>
  <si>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</si>
  <si>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</si>
  <si>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</si>
  <si>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</si>
  <si>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</si>
  <si>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</si>
  <si>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</si>
  <si>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</si>
  <si>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</si>
  <si>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</si>
  <si>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</si>
  <si>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</si>
  <si>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</si>
  <si>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</si>
  <si>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</si>
  <si>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</si>
  <si>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</si>
  <si>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</si>
  <si>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</si>
  <si>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</si>
  <si>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</si>
  <si>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</si>
  <si>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</si>
  <si>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</si>
  <si>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</si>
  <si>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</si>
  <si>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</si>
  <si>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</si>
  <si>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</si>
  <si>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</si>
  <si>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</si>
  <si>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</si>
  <si>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</si>
  <si>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</si>
  <si>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</si>
  <si>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</si>
  <si>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</si>
  <si>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</si>
  <si>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</si>
  <si>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</si>
  <si>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</si>
  <si>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</si>
  <si>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</si>
  <si>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</si>
  <si>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</si>
  <si>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</si>
  <si>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</si>
  <si>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</si>
  <si>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</si>
  <si>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</si>
  <si>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</si>
  <si>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</si>
  <si>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</si>
  <si>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</si>
  <si>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</si>
  <si>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</si>
  <si>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</si>
  <si>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</si>
  <si>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</si>
  <si>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</si>
  <si>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</si>
  <si>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</si>
  <si>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</si>
  <si>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</si>
  <si>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</si>
  <si>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</si>
  <si>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</si>
  <si>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</si>
  <si>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</si>
  <si>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</si>
  <si>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</si>
  <si>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</si>
  <si>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</si>
  <si>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</si>
  <si>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</si>
  <si>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</si>
  <si>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</si>
  <si>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</si>
  <si>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</si>
  <si>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</si>
  <si>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</si>
  <si>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</si>
  <si>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</si>
  <si>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</si>
  <si>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</si>
  <si>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</si>
  <si>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</si>
  <si>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</si>
  <si>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</si>
  <si>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</si>
  <si>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</si>
  <si>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</si>
  <si>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</si>
  <si>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</si>
  <si>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</si>
  <si>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</si>
  <si>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</si>
  <si>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</si>
  <si>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</si>
  <si>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</si>
  <si>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</si>
  <si>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</si>
  <si>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</si>
  <si>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</si>
  <si>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</si>
  <si>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</si>
  <si>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</si>
  <si>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</si>
  <si>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</si>
  <si>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</si>
  <si>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</si>
  <si>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</si>
  <si>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</si>
  <si>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</si>
  <si>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</si>
  <si>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</si>
  <si>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</si>
  <si>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</si>
  <si>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</si>
  <si>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</si>
  <si>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</si>
  <si>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</si>
  <si>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</si>
  <si>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</si>
  <si>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</si>
  <si>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</si>
  <si>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</si>
  <si>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</si>
  <si>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</si>
  <si>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</si>
  <si>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</si>
  <si>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</si>
  <si>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</si>
  <si>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</si>
  <si>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</si>
  <si>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</si>
  <si>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</si>
  <si>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</si>
  <si>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</si>
  <si>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</si>
  <si>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</si>
  <si>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</si>
  <si>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</si>
  <si>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</si>
  <si>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</si>
  <si>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</si>
  <si>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</si>
  <si>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</si>
  <si>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</si>
  <si>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</si>
  <si>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</si>
  <si>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</si>
  <si>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</si>
  <si>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</si>
  <si>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</si>
  <si>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</si>
  <si>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</si>
  <si>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</si>
  <si>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</si>
  <si>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</si>
  <si>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</si>
  <si>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</si>
  <si>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</si>
  <si>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</si>
  <si>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</si>
  <si>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</si>
  <si>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</si>
  <si>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</si>
  <si>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</si>
  <si>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</si>
  <si>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</si>
  <si>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</si>
  <si>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</si>
  <si>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</si>
  <si>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</si>
  <si>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</si>
  <si>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</si>
  <si>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</si>
  <si>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</si>
  <si>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</si>
  <si>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</si>
  <si>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</si>
  <si>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</si>
  <si>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</si>
  <si>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</si>
  <si>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</si>
  <si>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</si>
  <si>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</si>
  <si>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</si>
  <si>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</si>
  <si>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</si>
  <si>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</si>
  <si>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</si>
  <si>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</si>
  <si>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</si>
  <si>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</si>
  <si>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</si>
  <si>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</si>
  <si>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</si>
  <si>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</si>
  <si>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</si>
  <si>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</si>
  <si>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</si>
  <si>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</si>
  <si>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</si>
  <si>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</si>
  <si>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</si>
  <si>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</si>
  <si>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</si>
  <si>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</si>
  <si>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</si>
  <si>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</si>
  <si>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</si>
  <si>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</si>
  <si>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</si>
  <si>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</si>
  <si>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</si>
  <si>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</si>
  <si>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</si>
  <si>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</si>
  <si>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</si>
  <si>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</si>
  <si>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</si>
  <si>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</si>
  <si>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</si>
  <si>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</si>
  <si>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</si>
  <si>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</si>
  <si>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</si>
  <si>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</si>
  <si>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</si>
  <si>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</si>
  <si>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</si>
  <si>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</si>
  <si>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</si>
  <si>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</si>
  <si>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</si>
  <si>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</si>
  <si>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</si>
  <si>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</si>
  <si>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</si>
  <si>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</si>
  <si>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</si>
  <si>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</si>
  <si>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</si>
  <si>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</si>
  <si>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</si>
  <si>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</si>
  <si>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</si>
  <si>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</si>
  <si>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</si>
  <si>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</si>
  <si>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</si>
  <si>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</si>
  <si>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</si>
  <si>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</si>
  <si>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</si>
  <si>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</si>
  <si>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</si>
  <si>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</si>
  <si>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</si>
  <si>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</si>
  <si>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</si>
  <si>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</si>
  <si>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</si>
  <si>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</si>
  <si>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</si>
  <si>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</si>
  <si>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</si>
  <si>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</si>
  <si>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</si>
  <si>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</si>
  <si>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</si>
  <si>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</si>
  <si>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</si>
  <si>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</si>
  <si>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</si>
  <si>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</si>
  <si>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</si>
  <si>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</si>
  <si>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</si>
  <si>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</si>
  <si>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</si>
  <si>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</si>
  <si>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</si>
  <si>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</si>
  <si>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</si>
  <si>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</si>
  <si>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</si>
  <si>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</si>
  <si>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</si>
  <si>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</si>
  <si>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</si>
  <si>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</si>
  <si>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</si>
  <si>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</si>
  <si>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</si>
  <si>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</si>
  <si>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</si>
  <si>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</si>
  <si>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</si>
  <si>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</si>
  <si>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</si>
  <si>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</si>
  <si>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</si>
  <si>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</si>
  <si>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</si>
  <si>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</si>
  <si>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</si>
  <si>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</si>
  <si>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</si>
  <si>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</si>
  <si>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</si>
  <si>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</si>
  <si>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</si>
  <si>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</si>
  <si>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</si>
  <si>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</si>
  <si>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</si>
  <si>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</si>
  <si>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</si>
  <si>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</si>
  <si>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</si>
  <si>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</si>
  <si>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</si>
  <si>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</si>
  <si>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</si>
  <si>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</si>
  <si>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</si>
  <si>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</si>
  <si>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</si>
  <si>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</si>
  <si>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</si>
  <si>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</si>
  <si>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</si>
  <si>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</si>
  <si>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</si>
  <si>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</si>
  <si>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</si>
  <si>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</si>
  <si>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</si>
  <si>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</si>
  <si>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</si>
  <si>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MUNICIPIO DE APASEO EL GRANDE, GUANAJUATO</t>
  </si>
  <si>
    <t>Al 31 de Diciembre de 2024 y al 30 de Junio de 2025 (b)</t>
  </si>
  <si>
    <t>Del 1 de Enero al 31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</si>
</sst>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3"/>
  <sheetViews>
    <sheetView showGridLines="0" zoomScale="75" zoomScaleNormal="75" workbookViewId="0">
      <selection activeCell="E9" sqref="E9:F83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600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601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4</v>
      </c>
      <c r="C6" s="1" t="s">
        <v>5</v>
      </c>
      <c r="D6" s="42" t="s">
        <v>6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7</v>
      </c>
      <c r="B7" s="44"/>
      <c r="C7" s="44"/>
      <c r="D7" s="43" t="s">
        <v>8</v>
      </c>
      <c r="E7" s="44"/>
      <c r="F7" s="44"/>
    </row>
    <row r="8" spans="1:6" x14ac:dyDescent="0.25">
      <c r="A8" s="2" t="s">
        <v>9</v>
      </c>
      <c r="B8" s="45"/>
      <c r="C8" s="45"/>
      <c r="D8" s="2" t="s">
        <v>10</v>
      </c>
      <c r="E8" s="45"/>
      <c r="F8" s="45"/>
    </row>
    <row r="9" spans="1:6" x14ac:dyDescent="0.25">
      <c r="A9" s="46" t="s">
        <v>11</v>
      </c>
      <c r="B9" s="47"/>
      <c r="C9" s="47"/>
      <c r="D9" s="46" t="s">
        <v>12</v>
      </c>
      <c r="E9" s="47"/>
      <c r="F9" s="47"/>
    </row>
    <row r="10" spans="1:6" x14ac:dyDescent="0.25">
      <c r="A10" s="48" t="s">
        <v>13</v>
      </c>
      <c r="B10" s="47"/>
      <c r="C10" s="47"/>
      <c r="D10" s="48" t="s">
        <v>14</v>
      </c>
      <c r="E10" s="47"/>
      <c r="F10" s="47"/>
    </row>
    <row r="11" spans="1:6" x14ac:dyDescent="0.25">
      <c r="A11" s="48" t="s">
        <v>15</v>
      </c>
      <c r="B11" s="47">
        <v>247018522.22999999</v>
      </c>
      <c r="C11" s="47">
        <v>217464640.57000002</v>
      </c>
      <c r="D11" s="48" t="s">
        <v>16</v>
      </c>
      <c r="E11" s="47">
        <v>14941679.120000001</v>
      </c>
      <c r="F11" s="47">
        <v>10419918.1</v>
      </c>
    </row>
    <row r="12" spans="1:6" x14ac:dyDescent="0.25">
      <c r="A12" s="48" t="s">
        <v>17</v>
      </c>
      <c r="B12" s="47"/>
      <c r="C12" s="47"/>
      <c r="D12" s="48" t="s">
        <v>18</v>
      </c>
      <c r="E12" s="47">
        <v>0</v>
      </c>
      <c r="F12" s="47">
        <v>0</v>
      </c>
    </row>
    <row r="13" spans="1:6" x14ac:dyDescent="0.25">
      <c r="A13" s="48" t="s">
        <v>19</v>
      </c>
      <c r="B13" s="47">
        <v>235924992.31</v>
      </c>
      <c r="C13" s="47">
        <v>206848664.30000001</v>
      </c>
      <c r="D13" s="48" t="s">
        <v>20</v>
      </c>
      <c r="E13" s="47">
        <v>11714152.380000001</v>
      </c>
      <c r="F13" s="47">
        <v>333110.05</v>
      </c>
    </row>
    <row r="14" spans="1:6" x14ac:dyDescent="0.25">
      <c r="A14" s="48" t="s">
        <v>21</v>
      </c>
      <c r="B14" s="47"/>
      <c r="C14" s="47"/>
      <c r="D14" s="48" t="s">
        <v>22</v>
      </c>
      <c r="E14" s="47">
        <v>2977509.91</v>
      </c>
      <c r="F14" s="47">
        <v>1527295.27</v>
      </c>
    </row>
    <row r="15" spans="1:6" x14ac:dyDescent="0.25">
      <c r="A15" s="48" t="s">
        <v>23</v>
      </c>
      <c r="B15" s="47">
        <v>11093529.92</v>
      </c>
      <c r="C15" s="47">
        <v>10615976.27</v>
      </c>
      <c r="D15" s="48" t="s">
        <v>24</v>
      </c>
      <c r="E15" s="47"/>
      <c r="F15" s="47"/>
    </row>
    <row r="16" spans="1:6" x14ac:dyDescent="0.25">
      <c r="A16" s="48" t="s">
        <v>25</v>
      </c>
      <c r="B16" s="47"/>
      <c r="C16" s="47"/>
      <c r="D16" s="48" t="s">
        <v>26</v>
      </c>
      <c r="E16" s="47"/>
      <c r="F16" s="47"/>
    </row>
    <row r="17" spans="1:6" x14ac:dyDescent="0.25">
      <c r="A17" s="46" t="s">
        <v>27</v>
      </c>
      <c r="B17" s="47"/>
      <c r="C17" s="47"/>
      <c r="D17" s="48" t="s">
        <v>28</v>
      </c>
      <c r="E17" s="47"/>
      <c r="F17" s="47"/>
    </row>
    <row r="18" spans="1:6" x14ac:dyDescent="0.25">
      <c r="A18" s="48" t="s">
        <v>29</v>
      </c>
      <c r="B18" s="47"/>
      <c r="C18" s="47"/>
      <c r="D18" s="48" t="s">
        <v>30</v>
      </c>
      <c r="E18" s="47">
        <v>15521741.220000001</v>
      </c>
      <c r="F18" s="47">
        <v>5988557.5</v>
      </c>
    </row>
    <row r="19" spans="1:6" x14ac:dyDescent="0.25">
      <c r="A19" s="48" t="s">
        <v>31</v>
      </c>
      <c r="B19" s="47">
        <v>15729213.470000001</v>
      </c>
      <c r="C19" s="47">
        <v>2902298.6500000004</v>
      </c>
      <c r="D19" s="46" t="s">
        <v>32</v>
      </c>
      <c r="E19" s="47"/>
      <c r="F19" s="47"/>
    </row>
    <row r="20" spans="1:6" x14ac:dyDescent="0.25">
      <c r="A20" s="48" t="s">
        <v>33</v>
      </c>
      <c r="B20" s="47"/>
      <c r="C20" s="47"/>
      <c r="D20" s="48" t="s">
        <v>34</v>
      </c>
      <c r="E20" s="47">
        <v>-15271724.390000001</v>
      </c>
      <c r="F20" s="47">
        <v>2570955.2799999998</v>
      </c>
    </row>
    <row r="21" spans="1:6" x14ac:dyDescent="0.25">
      <c r="A21" s="48" t="s">
        <v>35</v>
      </c>
      <c r="B21" s="47">
        <v>265071.99</v>
      </c>
      <c r="C21" s="47">
        <v>265071.99</v>
      </c>
      <c r="D21" s="48" t="s">
        <v>36</v>
      </c>
      <c r="E21" s="47">
        <v>0</v>
      </c>
      <c r="F21" s="47">
        <v>0</v>
      </c>
    </row>
    <row r="22" spans="1:6" x14ac:dyDescent="0.25">
      <c r="A22" s="48" t="s">
        <v>37</v>
      </c>
      <c r="B22" s="47">
        <v>3731</v>
      </c>
      <c r="C22" s="47">
        <v>3731</v>
      </c>
      <c r="D22" s="48" t="s">
        <v>38</v>
      </c>
      <c r="E22" s="47">
        <v>0</v>
      </c>
      <c r="F22" s="47">
        <v>0</v>
      </c>
    </row>
    <row r="23" spans="1:6" x14ac:dyDescent="0.25">
      <c r="A23" s="48" t="s">
        <v>39</v>
      </c>
      <c r="B23" s="47">
        <v>-41861.65</v>
      </c>
      <c r="C23" s="47">
        <v>24.42</v>
      </c>
      <c r="D23" s="46" t="s">
        <v>40</v>
      </c>
      <c r="E23" s="47">
        <v>0</v>
      </c>
      <c r="F23" s="47">
        <v>0</v>
      </c>
    </row>
    <row r="24" spans="1:6" x14ac:dyDescent="0.25">
      <c r="A24" s="48" t="s">
        <v>41</v>
      </c>
      <c r="B24" s="47">
        <v>377000</v>
      </c>
      <c r="C24" s="47">
        <v>20000</v>
      </c>
      <c r="D24" s="48" t="s">
        <v>42</v>
      </c>
      <c r="E24" s="47">
        <v>0</v>
      </c>
      <c r="F24" s="47">
        <v>0</v>
      </c>
    </row>
    <row r="25" spans="1:6" x14ac:dyDescent="0.25">
      <c r="A25" s="46" t="s">
        <v>43</v>
      </c>
      <c r="B25" s="47"/>
      <c r="C25" s="47"/>
      <c r="D25" s="48" t="s">
        <v>44</v>
      </c>
      <c r="E25" s="47">
        <v>0</v>
      </c>
      <c r="F25" s="47">
        <v>0</v>
      </c>
    </row>
    <row r="26" spans="1:6" x14ac:dyDescent="0.25">
      <c r="A26" s="48" t="s">
        <v>45</v>
      </c>
      <c r="B26" s="47">
        <v>15125272.130000001</v>
      </c>
      <c r="C26" s="47">
        <v>2613471.2400000002</v>
      </c>
      <c r="D26" s="46" t="s">
        <v>46</v>
      </c>
      <c r="E26" s="47">
        <v>0</v>
      </c>
      <c r="F26" s="47">
        <v>0</v>
      </c>
    </row>
    <row r="27" spans="1:6" x14ac:dyDescent="0.25">
      <c r="A27" s="48" t="s">
        <v>47</v>
      </c>
      <c r="B27" s="47">
        <v>4616980.0999999996</v>
      </c>
      <c r="C27" s="47">
        <v>32690977.100000001</v>
      </c>
      <c r="D27" s="46" t="s">
        <v>48</v>
      </c>
      <c r="E27" s="47">
        <v>0</v>
      </c>
      <c r="F27" s="47">
        <v>0</v>
      </c>
    </row>
    <row r="28" spans="1:6" x14ac:dyDescent="0.25">
      <c r="A28" s="48" t="s">
        <v>49</v>
      </c>
      <c r="B28" s="47">
        <v>517863</v>
      </c>
      <c r="C28" s="47">
        <v>745570.28</v>
      </c>
      <c r="D28" s="48" t="s">
        <v>50</v>
      </c>
      <c r="E28" s="47">
        <v>0</v>
      </c>
      <c r="F28" s="47">
        <v>0</v>
      </c>
    </row>
    <row r="29" spans="1:6" x14ac:dyDescent="0.25">
      <c r="A29" s="48" t="s">
        <v>51</v>
      </c>
      <c r="B29" s="47">
        <v>30000</v>
      </c>
      <c r="C29" s="47">
        <v>30000</v>
      </c>
      <c r="D29" s="48" t="s">
        <v>52</v>
      </c>
      <c r="E29" s="47">
        <v>0</v>
      </c>
      <c r="F29" s="47">
        <v>0</v>
      </c>
    </row>
    <row r="30" spans="1:6" x14ac:dyDescent="0.25">
      <c r="A30" s="48" t="s">
        <v>53</v>
      </c>
      <c r="B30" s="47"/>
      <c r="C30" s="47"/>
      <c r="D30" s="48" t="s">
        <v>54</v>
      </c>
      <c r="E30" s="47">
        <v>0</v>
      </c>
      <c r="F30" s="47">
        <v>0</v>
      </c>
    </row>
    <row r="31" spans="1:6" x14ac:dyDescent="0.25">
      <c r="A31" s="46" t="s">
        <v>55</v>
      </c>
      <c r="B31" s="47">
        <v>4069117.1</v>
      </c>
      <c r="C31" s="47">
        <v>31915406.82</v>
      </c>
      <c r="D31" s="46" t="s">
        <v>56</v>
      </c>
      <c r="E31" s="47">
        <v>0</v>
      </c>
      <c r="F31" s="47">
        <v>0</v>
      </c>
    </row>
    <row r="32" spans="1:6" x14ac:dyDescent="0.25">
      <c r="A32" s="48" t="s">
        <v>57</v>
      </c>
      <c r="B32" s="47"/>
      <c r="C32" s="47"/>
      <c r="D32" s="48" t="s">
        <v>58</v>
      </c>
      <c r="E32" s="47">
        <v>0</v>
      </c>
      <c r="F32" s="47">
        <v>0</v>
      </c>
    </row>
    <row r="33" spans="1:6" ht="14.45" customHeight="1" x14ac:dyDescent="0.25">
      <c r="A33" s="48" t="s">
        <v>59</v>
      </c>
      <c r="B33" s="47">
        <v>0</v>
      </c>
      <c r="C33" s="47">
        <v>0</v>
      </c>
      <c r="D33" s="48" t="s">
        <v>60</v>
      </c>
      <c r="E33" s="47">
        <v>0</v>
      </c>
      <c r="F33" s="47">
        <v>0</v>
      </c>
    </row>
    <row r="34" spans="1:6" ht="14.45" customHeight="1" x14ac:dyDescent="0.25">
      <c r="A34" s="48" t="s">
        <v>61</v>
      </c>
      <c r="B34" s="47">
        <v>0</v>
      </c>
      <c r="C34" s="47">
        <v>0</v>
      </c>
      <c r="D34" s="48" t="s">
        <v>62</v>
      </c>
      <c r="E34" s="47"/>
      <c r="F34" s="47"/>
    </row>
    <row r="35" spans="1:6" ht="14.45" customHeight="1" x14ac:dyDescent="0.25">
      <c r="A35" s="48" t="s">
        <v>63</v>
      </c>
      <c r="B35" s="47"/>
      <c r="C35" s="47"/>
      <c r="D35" s="48" t="s">
        <v>64</v>
      </c>
      <c r="E35" s="47"/>
      <c r="F35" s="47"/>
    </row>
    <row r="36" spans="1:6" ht="14.45" customHeight="1" x14ac:dyDescent="0.25">
      <c r="A36" s="48" t="s">
        <v>65</v>
      </c>
      <c r="B36" s="47"/>
      <c r="C36" s="47"/>
      <c r="D36" s="48" t="s">
        <v>66</v>
      </c>
      <c r="E36" s="47"/>
      <c r="F36" s="47"/>
    </row>
    <row r="37" spans="1:6" ht="14.45" customHeight="1" x14ac:dyDescent="0.25">
      <c r="A37" s="46" t="s">
        <v>67</v>
      </c>
      <c r="B37" s="47"/>
      <c r="C37" s="47"/>
      <c r="D37" s="48" t="s">
        <v>68</v>
      </c>
      <c r="E37" s="47"/>
      <c r="F37" s="47"/>
    </row>
    <row r="38" spans="1:6" x14ac:dyDescent="0.25">
      <c r="A38" s="46" t="s">
        <v>69</v>
      </c>
      <c r="B38" s="47"/>
      <c r="C38" s="47"/>
      <c r="D38" s="46" t="s">
        <v>70</v>
      </c>
      <c r="E38" s="47"/>
      <c r="F38" s="47"/>
    </row>
    <row r="39" spans="1:6" x14ac:dyDescent="0.25">
      <c r="A39" s="48" t="s">
        <v>71</v>
      </c>
      <c r="B39" s="47">
        <v>0</v>
      </c>
      <c r="C39" s="47">
        <v>0</v>
      </c>
      <c r="D39" s="48" t="s">
        <v>72</v>
      </c>
      <c r="E39" s="47"/>
      <c r="F39" s="47"/>
    </row>
    <row r="40" spans="1:6" x14ac:dyDescent="0.25">
      <c r="A40" s="48" t="s">
        <v>73</v>
      </c>
      <c r="B40" s="47">
        <v>0</v>
      </c>
      <c r="C40" s="47">
        <v>0</v>
      </c>
      <c r="D40" s="48" t="s">
        <v>74</v>
      </c>
      <c r="E40" s="47">
        <v>0</v>
      </c>
      <c r="F40" s="47">
        <v>0</v>
      </c>
    </row>
    <row r="41" spans="1:6" x14ac:dyDescent="0.25">
      <c r="A41" s="46" t="s">
        <v>75</v>
      </c>
      <c r="B41" s="47">
        <v>0</v>
      </c>
      <c r="C41" s="47">
        <v>0</v>
      </c>
      <c r="D41" s="48" t="s">
        <v>76</v>
      </c>
      <c r="E41" s="47">
        <v>0</v>
      </c>
      <c r="F41" s="47">
        <v>0</v>
      </c>
    </row>
    <row r="42" spans="1:6" x14ac:dyDescent="0.25">
      <c r="A42" s="48" t="s">
        <v>77</v>
      </c>
      <c r="B42" s="47">
        <v>0</v>
      </c>
      <c r="C42" s="47">
        <v>0</v>
      </c>
      <c r="D42" s="46" t="s">
        <v>78</v>
      </c>
      <c r="E42" s="47">
        <v>0</v>
      </c>
      <c r="F42" s="47">
        <v>0</v>
      </c>
    </row>
    <row r="43" spans="1:6" x14ac:dyDescent="0.25">
      <c r="A43" s="48" t="s">
        <v>79</v>
      </c>
      <c r="B43" s="47">
        <v>0</v>
      </c>
      <c r="C43" s="47">
        <v>0</v>
      </c>
      <c r="D43" s="48" t="s">
        <v>80</v>
      </c>
      <c r="E43" s="47">
        <v>0</v>
      </c>
      <c r="F43" s="47">
        <v>0</v>
      </c>
    </row>
    <row r="44" spans="1:6" x14ac:dyDescent="0.25">
      <c r="A44" s="48" t="s">
        <v>81</v>
      </c>
      <c r="B44" s="47"/>
      <c r="C44" s="47"/>
      <c r="D44" s="48" t="s">
        <v>82</v>
      </c>
      <c r="E44" s="47">
        <v>11192427.199999999</v>
      </c>
      <c r="F44" s="47">
        <v>1316464.77</v>
      </c>
    </row>
    <row r="45" spans="1:6" x14ac:dyDescent="0.25">
      <c r="A45" s="48" t="s">
        <v>83</v>
      </c>
      <c r="B45" s="47"/>
      <c r="C45" s="47"/>
      <c r="D45" s="48" t="s">
        <v>84</v>
      </c>
      <c r="E45" s="47">
        <v>11192427.199999999</v>
      </c>
      <c r="F45" s="47">
        <v>1316464.77</v>
      </c>
    </row>
    <row r="46" spans="1:6" x14ac:dyDescent="0.25">
      <c r="A46" s="45"/>
      <c r="B46" s="49"/>
      <c r="C46" s="49"/>
      <c r="D46" s="45"/>
      <c r="E46" s="49">
        <v>0</v>
      </c>
      <c r="F46" s="49">
        <v>0</v>
      </c>
    </row>
    <row r="47" spans="1:6" x14ac:dyDescent="0.25">
      <c r="A47" s="3" t="s">
        <v>85</v>
      </c>
      <c r="B47" s="4"/>
      <c r="C47" s="4"/>
      <c r="D47" s="2" t="s">
        <v>86</v>
      </c>
      <c r="E47" s="4">
        <v>0</v>
      </c>
      <c r="F47" s="4">
        <v>0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87</v>
      </c>
      <c r="B49" s="49">
        <v>267364715.79999998</v>
      </c>
      <c r="C49" s="49">
        <v>253057916.32000002</v>
      </c>
      <c r="D49" s="2" t="s">
        <v>88</v>
      </c>
      <c r="E49" s="49">
        <v>26134106.32</v>
      </c>
      <c r="F49" s="49">
        <v>11736382.869999999</v>
      </c>
    </row>
    <row r="50" spans="1:6" x14ac:dyDescent="0.25">
      <c r="A50" s="46" t="s">
        <v>89</v>
      </c>
      <c r="B50" s="47"/>
      <c r="C50" s="47"/>
      <c r="D50" s="46" t="s">
        <v>90</v>
      </c>
      <c r="E50" s="47"/>
      <c r="F50" s="47"/>
    </row>
    <row r="51" spans="1:6" x14ac:dyDescent="0.25">
      <c r="A51" s="46" t="s">
        <v>91</v>
      </c>
      <c r="B51" s="47"/>
      <c r="C51" s="47"/>
      <c r="D51" s="46" t="s">
        <v>92</v>
      </c>
      <c r="E51" s="47"/>
      <c r="F51" s="47"/>
    </row>
    <row r="52" spans="1:6" x14ac:dyDescent="0.25">
      <c r="A52" s="46" t="s">
        <v>93</v>
      </c>
      <c r="B52" s="47">
        <v>0</v>
      </c>
      <c r="C52" s="47">
        <v>0</v>
      </c>
      <c r="D52" s="46" t="s">
        <v>94</v>
      </c>
      <c r="E52" s="47">
        <v>0</v>
      </c>
      <c r="F52" s="47">
        <v>0</v>
      </c>
    </row>
    <row r="53" spans="1:6" x14ac:dyDescent="0.25">
      <c r="A53" s="46" t="s">
        <v>95</v>
      </c>
      <c r="B53" s="47">
        <v>0</v>
      </c>
      <c r="C53" s="47">
        <v>0</v>
      </c>
      <c r="D53" s="46" t="s">
        <v>96</v>
      </c>
      <c r="E53" s="47">
        <v>0</v>
      </c>
      <c r="F53" s="47">
        <v>0</v>
      </c>
    </row>
    <row r="54" spans="1:6" x14ac:dyDescent="0.25">
      <c r="A54" s="46" t="s">
        <v>97</v>
      </c>
      <c r="B54" s="47">
        <v>565497025.63</v>
      </c>
      <c r="C54" s="47">
        <v>479497444.33999997</v>
      </c>
      <c r="D54" s="46" t="s">
        <v>98</v>
      </c>
      <c r="E54" s="47">
        <v>0</v>
      </c>
      <c r="F54" s="47">
        <v>0</v>
      </c>
    </row>
    <row r="55" spans="1:6" x14ac:dyDescent="0.25">
      <c r="A55" s="46" t="s">
        <v>99</v>
      </c>
      <c r="B55" s="47">
        <v>109819465.04000001</v>
      </c>
      <c r="C55" s="47">
        <v>109054764.92</v>
      </c>
      <c r="D55" s="50" t="s">
        <v>100</v>
      </c>
      <c r="E55" s="47">
        <v>0</v>
      </c>
      <c r="F55" s="47">
        <v>0</v>
      </c>
    </row>
    <row r="56" spans="1:6" x14ac:dyDescent="0.25">
      <c r="A56" s="46" t="s">
        <v>101</v>
      </c>
      <c r="B56" s="47">
        <v>556085.52</v>
      </c>
      <c r="C56" s="47">
        <v>556085.52</v>
      </c>
      <c r="D56" s="45"/>
      <c r="E56" s="49">
        <v>0</v>
      </c>
      <c r="F56" s="49">
        <v>0</v>
      </c>
    </row>
    <row r="57" spans="1:6" x14ac:dyDescent="0.25">
      <c r="A57" s="46" t="s">
        <v>102</v>
      </c>
      <c r="B57" s="47">
        <v>-50326664.140000001</v>
      </c>
      <c r="C57" s="47">
        <v>-50326664.140000001</v>
      </c>
      <c r="D57" s="2" t="s">
        <v>103</v>
      </c>
      <c r="E57" s="4">
        <v>0</v>
      </c>
      <c r="F57" s="4">
        <v>0</v>
      </c>
    </row>
    <row r="58" spans="1:6" x14ac:dyDescent="0.25">
      <c r="A58" s="46" t="s">
        <v>104</v>
      </c>
      <c r="B58" s="47">
        <v>18875756.440000001</v>
      </c>
      <c r="C58" s="47">
        <v>17686007.93</v>
      </c>
      <c r="D58" s="45"/>
      <c r="E58" s="49"/>
      <c r="F58" s="49"/>
    </row>
    <row r="59" spans="1:6" x14ac:dyDescent="0.25">
      <c r="A59" s="45"/>
      <c r="B59" s="49">
        <v>0</v>
      </c>
      <c r="C59" s="49">
        <v>0</v>
      </c>
      <c r="D59" s="2" t="s">
        <v>105</v>
      </c>
      <c r="E59" s="4">
        <v>0</v>
      </c>
      <c r="F59" s="4">
        <v>0</v>
      </c>
    </row>
    <row r="60" spans="1:6" x14ac:dyDescent="0.25">
      <c r="A60" s="3" t="s">
        <v>106</v>
      </c>
      <c r="B60" s="4">
        <v>0</v>
      </c>
      <c r="C60" s="4">
        <v>0</v>
      </c>
      <c r="D60" s="45"/>
      <c r="E60" s="49"/>
      <c r="F60" s="49"/>
    </row>
    <row r="61" spans="1:6" x14ac:dyDescent="0.25">
      <c r="A61" s="45"/>
      <c r="B61" s="49"/>
      <c r="C61" s="49"/>
      <c r="D61" s="51" t="s">
        <v>107</v>
      </c>
      <c r="E61" s="49">
        <v>26134106.32</v>
      </c>
      <c r="F61" s="49">
        <v>11736382.869999999</v>
      </c>
    </row>
    <row r="62" spans="1:6" x14ac:dyDescent="0.25">
      <c r="A62" s="3" t="s">
        <v>108</v>
      </c>
      <c r="B62" s="4">
        <v>644421668.49000001</v>
      </c>
      <c r="C62" s="4">
        <v>556467638.56999993</v>
      </c>
      <c r="D62" s="45"/>
      <c r="E62" s="49"/>
      <c r="F62" s="49"/>
    </row>
    <row r="63" spans="1:6" x14ac:dyDescent="0.25">
      <c r="A63" s="45"/>
      <c r="B63" s="45"/>
      <c r="C63" s="45"/>
      <c r="D63" s="52" t="s">
        <v>109</v>
      </c>
      <c r="E63" s="47"/>
      <c r="F63" s="47"/>
    </row>
    <row r="64" spans="1:6" x14ac:dyDescent="0.25">
      <c r="A64" s="45"/>
      <c r="B64" s="45">
        <v>911786384.28999996</v>
      </c>
      <c r="C64" s="45">
        <v>809525554.88999999</v>
      </c>
      <c r="D64" s="46" t="s">
        <v>110</v>
      </c>
      <c r="E64" s="47"/>
      <c r="F64" s="47"/>
    </row>
    <row r="65" spans="1:6" x14ac:dyDescent="0.25">
      <c r="A65" s="45"/>
      <c r="B65" s="45"/>
      <c r="C65" s="45"/>
      <c r="D65" s="50" t="s">
        <v>111</v>
      </c>
      <c r="E65" s="47">
        <v>49909488.490000002</v>
      </c>
      <c r="F65" s="47">
        <v>49909488.490000002</v>
      </c>
    </row>
    <row r="66" spans="1:6" x14ac:dyDescent="0.25">
      <c r="A66" s="45"/>
      <c r="B66" s="45"/>
      <c r="C66" s="45"/>
      <c r="D66" s="46" t="s">
        <v>112</v>
      </c>
      <c r="E66" s="47">
        <v>49433488.490000002</v>
      </c>
      <c r="F66" s="47">
        <v>49433488.490000002</v>
      </c>
    </row>
    <row r="67" spans="1:6" x14ac:dyDescent="0.25">
      <c r="A67" s="45"/>
      <c r="B67" s="45"/>
      <c r="C67" s="45"/>
      <c r="D67" s="45"/>
      <c r="E67" s="49">
        <v>476000</v>
      </c>
      <c r="F67" s="49">
        <v>476000</v>
      </c>
    </row>
    <row r="68" spans="1:6" x14ac:dyDescent="0.25">
      <c r="A68" s="45"/>
      <c r="B68" s="45"/>
      <c r="C68" s="45"/>
      <c r="D68" s="52" t="s">
        <v>113</v>
      </c>
      <c r="E68" s="47">
        <v>0</v>
      </c>
      <c r="F68" s="47">
        <v>0</v>
      </c>
    </row>
    <row r="69" spans="1:6" x14ac:dyDescent="0.25">
      <c r="A69" s="53"/>
      <c r="B69" s="45"/>
      <c r="C69" s="45"/>
      <c r="D69" s="46" t="s">
        <v>114</v>
      </c>
      <c r="E69" s="47"/>
      <c r="F69" s="47"/>
    </row>
    <row r="70" spans="1:6" x14ac:dyDescent="0.25">
      <c r="A70" s="53"/>
      <c r="B70" s="45"/>
      <c r="C70" s="45"/>
      <c r="D70" s="46" t="s">
        <v>115</v>
      </c>
      <c r="E70" s="47">
        <v>270292580.71000004</v>
      </c>
      <c r="F70" s="47">
        <v>747879683.52999997</v>
      </c>
    </row>
    <row r="71" spans="1:6" x14ac:dyDescent="0.25">
      <c r="A71" s="53"/>
      <c r="B71" s="45"/>
      <c r="C71" s="45"/>
      <c r="D71" s="46" t="s">
        <v>116</v>
      </c>
      <c r="E71" s="47">
        <v>90040170.409999996</v>
      </c>
      <c r="F71" s="47">
        <v>139724177.77000001</v>
      </c>
    </row>
    <row r="72" spans="1:6" x14ac:dyDescent="0.25">
      <c r="A72" s="53"/>
      <c r="B72" s="45"/>
      <c r="C72" s="45"/>
      <c r="D72" s="46" t="s">
        <v>117</v>
      </c>
      <c r="E72" s="47">
        <v>180252410.30000001</v>
      </c>
      <c r="F72" s="47">
        <v>608155505.75999999</v>
      </c>
    </row>
    <row r="73" spans="1:6" x14ac:dyDescent="0.25">
      <c r="A73" s="53"/>
      <c r="B73" s="45"/>
      <c r="C73" s="45"/>
      <c r="D73" s="46" t="s">
        <v>118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>
        <v>0</v>
      </c>
      <c r="F74" s="49">
        <v>0</v>
      </c>
    </row>
    <row r="75" spans="1:6" x14ac:dyDescent="0.25">
      <c r="A75" s="53"/>
      <c r="B75" s="45"/>
      <c r="C75" s="45"/>
      <c r="D75" s="52" t="s">
        <v>119</v>
      </c>
      <c r="E75" s="47">
        <v>0</v>
      </c>
      <c r="F75" s="47">
        <v>0</v>
      </c>
    </row>
    <row r="76" spans="1:6" x14ac:dyDescent="0.25">
      <c r="A76" s="53"/>
      <c r="B76" s="45"/>
      <c r="C76" s="45"/>
      <c r="D76" s="46" t="s">
        <v>120</v>
      </c>
      <c r="E76" s="47"/>
      <c r="F76" s="47"/>
    </row>
    <row r="77" spans="1:6" x14ac:dyDescent="0.25">
      <c r="A77" s="53"/>
      <c r="B77" s="45"/>
      <c r="C77" s="45"/>
      <c r="D77" s="46" t="s">
        <v>121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>
        <v>0</v>
      </c>
      <c r="F78" s="49">
        <v>0</v>
      </c>
    </row>
    <row r="79" spans="1:6" x14ac:dyDescent="0.25">
      <c r="A79" s="53"/>
      <c r="B79" s="45"/>
      <c r="C79" s="45"/>
      <c r="D79" s="2" t="s">
        <v>122</v>
      </c>
      <c r="E79" s="4">
        <v>0</v>
      </c>
      <c r="F79" s="4">
        <v>0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123</v>
      </c>
      <c r="E81" s="4">
        <v>320202069.20000005</v>
      </c>
      <c r="F81" s="4">
        <v>797789172.01999998</v>
      </c>
    </row>
    <row r="82" spans="1:6" x14ac:dyDescent="0.25">
      <c r="A82" s="54"/>
      <c r="B82" s="55"/>
      <c r="C82" s="55"/>
      <c r="D82" s="55"/>
      <c r="E82" s="56"/>
      <c r="F82" s="56"/>
    </row>
    <row r="83" spans="1:6" x14ac:dyDescent="0.25">
      <c r="E83">
        <v>346336175.52000004</v>
      </c>
      <c r="F83">
        <v>809525554.88999999</v>
      </c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E55" sqref="E55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453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MUNICIPIO DE APASEO EL GRANDE, GUANAJUATO</v>
      </c>
      <c r="B2" s="182"/>
      <c r="C2" s="182"/>
      <c r="D2" s="182"/>
      <c r="E2" s="182"/>
      <c r="F2" s="182"/>
      <c r="G2" s="183"/>
    </row>
    <row r="3" spans="1:7" x14ac:dyDescent="0.25">
      <c r="A3" s="178" t="s">
        <v>454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455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456</v>
      </c>
      <c r="B6" s="7" t="s">
        <v>457</v>
      </c>
      <c r="C6" s="33" t="s">
        <v>458</v>
      </c>
      <c r="D6" s="33" t="s">
        <v>459</v>
      </c>
      <c r="E6" s="33" t="s">
        <v>460</v>
      </c>
      <c r="F6" s="33" t="s">
        <v>461</v>
      </c>
      <c r="G6" s="33" t="s">
        <v>462</v>
      </c>
    </row>
    <row r="7" spans="1:7" ht="15.75" customHeight="1" x14ac:dyDescent="0.25">
      <c r="A7" s="26" t="s">
        <v>463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467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470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472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473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474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476</v>
      </c>
      <c r="B20" s="75"/>
      <c r="C20" s="75"/>
      <c r="D20" s="75"/>
      <c r="E20" s="75"/>
      <c r="F20" s="75"/>
      <c r="G20" s="75"/>
    </row>
    <row r="21" spans="1:7" x14ac:dyDescent="0.25">
      <c r="A21" s="3" t="s">
        <v>477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480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481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476</v>
      </c>
      <c r="B27" s="76"/>
      <c r="C27" s="76"/>
      <c r="D27" s="76"/>
      <c r="E27" s="76"/>
      <c r="F27" s="76"/>
      <c r="G27" s="76"/>
    </row>
    <row r="28" spans="1:7" x14ac:dyDescent="0.25">
      <c r="A28" s="3" t="s">
        <v>483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476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485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297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487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488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MUNICIPIO DE APASEO EL GRANDE, GUANAJUATO</v>
      </c>
      <c r="B2" s="182"/>
      <c r="C2" s="182"/>
      <c r="D2" s="182"/>
      <c r="E2" s="182"/>
      <c r="F2" s="182"/>
      <c r="G2" s="183"/>
    </row>
    <row r="3" spans="1:7" x14ac:dyDescent="0.25">
      <c r="A3" s="178" t="s">
        <v>489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455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456</v>
      </c>
      <c r="B6" s="7" t="s">
        <v>457</v>
      </c>
      <c r="C6" s="33" t="s">
        <v>458</v>
      </c>
      <c r="D6" s="33" t="s">
        <v>459</v>
      </c>
      <c r="E6" s="33" t="s">
        <v>460</v>
      </c>
      <c r="F6" s="33" t="s">
        <v>461</v>
      </c>
      <c r="G6" s="33" t="s">
        <v>462</v>
      </c>
    </row>
    <row r="7" spans="1:7" ht="15.75" customHeight="1" x14ac:dyDescent="0.25">
      <c r="A7" s="26" t="s">
        <v>490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491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492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493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494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495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496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500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491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499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476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502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503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MUNICIPIO DE APASEO EL GRANDE, GUANAJUATO</v>
      </c>
      <c r="B2" s="182"/>
      <c r="C2" s="182"/>
      <c r="D2" s="182"/>
      <c r="E2" s="182"/>
      <c r="F2" s="182"/>
      <c r="G2" s="183"/>
    </row>
    <row r="3" spans="1:7" x14ac:dyDescent="0.25">
      <c r="A3" s="178" t="s">
        <v>504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505</v>
      </c>
      <c r="B5" s="7" t="s">
        <v>506</v>
      </c>
      <c r="C5" s="33" t="s">
        <v>507</v>
      </c>
      <c r="D5" s="33" t="s">
        <v>508</v>
      </c>
      <c r="E5" s="33" t="s">
        <v>509</v>
      </c>
      <c r="F5" s="33" t="s">
        <v>510</v>
      </c>
      <c r="G5" s="33" t="s">
        <v>511</v>
      </c>
    </row>
    <row r="6" spans="1:7" ht="15.75" customHeight="1" x14ac:dyDescent="0.25">
      <c r="A6" s="26" t="s">
        <v>512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464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466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470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513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478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479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481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514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295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515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297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299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487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516</v>
      </c>
    </row>
    <row r="39" spans="1:7" x14ac:dyDescent="0.25">
      <c r="A39" t="s">
        <v>517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518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>MUNICIPIO DE APASEO EL GRANDE, GUANAJUATO</v>
      </c>
      <c r="B2" s="182"/>
      <c r="C2" s="182"/>
      <c r="D2" s="182"/>
      <c r="E2" s="182"/>
      <c r="F2" s="182"/>
      <c r="G2" s="183"/>
    </row>
    <row r="3" spans="1:7" x14ac:dyDescent="0.25">
      <c r="A3" s="178" t="s">
        <v>519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505</v>
      </c>
      <c r="B5" s="7" t="s">
        <v>506</v>
      </c>
      <c r="C5" s="33" t="s">
        <v>507</v>
      </c>
      <c r="D5" s="33" t="s">
        <v>508</v>
      </c>
      <c r="E5" s="33" t="s">
        <v>509</v>
      </c>
      <c r="F5" s="33" t="s">
        <v>510</v>
      </c>
      <c r="G5" s="33" t="s">
        <v>511</v>
      </c>
    </row>
    <row r="6" spans="1:7" ht="15.75" customHeight="1" x14ac:dyDescent="0.25">
      <c r="A6" s="26" t="s">
        <v>490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491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492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493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494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495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496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500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491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492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493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501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476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502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520</v>
      </c>
    </row>
    <row r="32" spans="1:7" x14ac:dyDescent="0.25">
      <c r="A32" t="s">
        <v>521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tabSelected="1" zoomScale="75" zoomScaleNormal="75" workbookViewId="0">
      <selection activeCell="J23" sqref="J2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522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>MUNICIPIO DE APASEO EL GRANDE, GUANAJUATO</v>
      </c>
      <c r="B2" s="182"/>
      <c r="C2" s="182"/>
      <c r="D2" s="182"/>
      <c r="E2" s="182"/>
      <c r="F2" s="183"/>
    </row>
    <row r="3" spans="1:6" x14ac:dyDescent="0.25">
      <c r="A3" s="178" t="s">
        <v>523</v>
      </c>
      <c r="B3" s="179"/>
      <c r="C3" s="179"/>
      <c r="D3" s="179"/>
      <c r="E3" s="179"/>
      <c r="F3" s="180"/>
    </row>
    <row r="4" spans="1:6" ht="30" x14ac:dyDescent="0.25">
      <c r="A4" s="139" t="s">
        <v>505</v>
      </c>
      <c r="B4" s="7" t="s">
        <v>524</v>
      </c>
      <c r="C4" s="33" t="s">
        <v>525</v>
      </c>
      <c r="D4" s="33" t="s">
        <v>526</v>
      </c>
      <c r="E4" s="33" t="s">
        <v>527</v>
      </c>
      <c r="F4" s="33" t="s">
        <v>528</v>
      </c>
    </row>
    <row r="5" spans="1:6" ht="15.75" customHeight="1" x14ac:dyDescent="0.25">
      <c r="A5" s="143" t="s">
        <v>529</v>
      </c>
      <c r="B5" s="148"/>
      <c r="C5" s="148"/>
      <c r="D5" s="148"/>
      <c r="E5" s="148"/>
      <c r="F5" s="148"/>
    </row>
    <row r="6" spans="1:6" ht="30" x14ac:dyDescent="0.25">
      <c r="A6" s="146" t="s">
        <v>530</v>
      </c>
      <c r="B6" s="145"/>
      <c r="C6" s="145"/>
      <c r="D6" s="145"/>
      <c r="E6" s="145"/>
      <c r="F6" s="145"/>
    </row>
    <row r="7" spans="1:6" ht="15.75" customHeight="1" x14ac:dyDescent="0.25">
      <c r="A7" s="146" t="s">
        <v>531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532</v>
      </c>
      <c r="B9" s="145"/>
      <c r="C9" s="145"/>
      <c r="D9" s="145"/>
      <c r="E9" s="145"/>
      <c r="F9" s="145"/>
    </row>
    <row r="10" spans="1:6" x14ac:dyDescent="0.25">
      <c r="A10" s="146" t="s">
        <v>533</v>
      </c>
      <c r="B10" s="155"/>
      <c r="C10" s="155"/>
      <c r="D10" s="155"/>
      <c r="E10" s="155"/>
      <c r="F10" s="155"/>
    </row>
    <row r="11" spans="1:6" x14ac:dyDescent="0.25">
      <c r="A11" s="67" t="s">
        <v>534</v>
      </c>
      <c r="B11" s="155"/>
      <c r="C11" s="155"/>
      <c r="D11" s="155"/>
      <c r="E11" s="155"/>
      <c r="F11" s="155"/>
    </row>
    <row r="12" spans="1:6" x14ac:dyDescent="0.25">
      <c r="A12" s="67" t="s">
        <v>535</v>
      </c>
      <c r="B12" s="155"/>
      <c r="C12" s="155"/>
      <c r="D12" s="155"/>
      <c r="E12" s="155"/>
      <c r="F12" s="155"/>
    </row>
    <row r="13" spans="1:6" x14ac:dyDescent="0.25">
      <c r="A13" s="67" t="s">
        <v>536</v>
      </c>
      <c r="B13" s="155"/>
      <c r="C13" s="155"/>
      <c r="D13" s="155"/>
      <c r="E13" s="155"/>
      <c r="F13" s="155"/>
    </row>
    <row r="14" spans="1:6" x14ac:dyDescent="0.25">
      <c r="A14" s="146" t="s">
        <v>537</v>
      </c>
      <c r="B14" s="155"/>
      <c r="C14" s="155"/>
      <c r="D14" s="155"/>
      <c r="E14" s="155"/>
      <c r="F14" s="155"/>
    </row>
    <row r="15" spans="1:6" x14ac:dyDescent="0.25">
      <c r="A15" s="67" t="s">
        <v>534</v>
      </c>
      <c r="B15" s="155"/>
      <c r="C15" s="155"/>
      <c r="D15" s="155"/>
      <c r="E15" s="155"/>
      <c r="F15" s="155"/>
    </row>
    <row r="16" spans="1:6" x14ac:dyDescent="0.25">
      <c r="A16" s="67" t="s">
        <v>535</v>
      </c>
      <c r="B16" s="156"/>
      <c r="C16" s="156"/>
      <c r="D16" s="156"/>
      <c r="E16" s="156"/>
      <c r="F16" s="156"/>
    </row>
    <row r="17" spans="1:6" x14ac:dyDescent="0.25">
      <c r="A17" s="67" t="s">
        <v>536</v>
      </c>
      <c r="B17" s="157"/>
      <c r="C17" s="157"/>
      <c r="D17" s="157"/>
      <c r="E17" s="157"/>
      <c r="F17" s="157"/>
    </row>
    <row r="18" spans="1:6" x14ac:dyDescent="0.25">
      <c r="A18" s="146" t="s">
        <v>538</v>
      </c>
      <c r="B18" s="157"/>
      <c r="C18" s="157"/>
      <c r="D18" s="157"/>
      <c r="E18" s="157"/>
      <c r="F18" s="157"/>
    </row>
    <row r="19" spans="1:6" x14ac:dyDescent="0.25">
      <c r="A19" s="146" t="s">
        <v>539</v>
      </c>
      <c r="B19" s="157"/>
      <c r="C19" s="157"/>
      <c r="D19" s="157"/>
      <c r="E19" s="157"/>
      <c r="F19" s="157"/>
    </row>
    <row r="20" spans="1:6" x14ac:dyDescent="0.25">
      <c r="A20" s="146" t="s">
        <v>540</v>
      </c>
      <c r="B20" s="158"/>
      <c r="C20" s="158"/>
      <c r="D20" s="158"/>
      <c r="E20" s="158"/>
      <c r="F20" s="158"/>
    </row>
    <row r="21" spans="1:6" x14ac:dyDescent="0.25">
      <c r="A21" s="146" t="s">
        <v>541</v>
      </c>
      <c r="B21" s="158"/>
      <c r="C21" s="158"/>
      <c r="D21" s="158"/>
      <c r="E21" s="158"/>
      <c r="F21" s="158"/>
    </row>
    <row r="22" spans="1:6" x14ac:dyDescent="0.25">
      <c r="A22" s="146" t="s">
        <v>542</v>
      </c>
      <c r="B22" s="158"/>
      <c r="C22" s="158"/>
      <c r="D22" s="158"/>
      <c r="E22" s="158"/>
      <c r="F22" s="158"/>
    </row>
    <row r="23" spans="1:6" x14ac:dyDescent="0.25">
      <c r="A23" s="146" t="s">
        <v>543</v>
      </c>
      <c r="B23" s="158"/>
      <c r="C23" s="158"/>
      <c r="D23" s="158"/>
      <c r="E23" s="158"/>
      <c r="F23" s="158"/>
    </row>
    <row r="24" spans="1:6" x14ac:dyDescent="0.25">
      <c r="A24" s="146" t="s">
        <v>544</v>
      </c>
      <c r="B24" s="150"/>
      <c r="C24" s="150"/>
      <c r="D24" s="150"/>
      <c r="E24" s="150"/>
      <c r="F24" s="150"/>
    </row>
    <row r="25" spans="1:6" x14ac:dyDescent="0.25">
      <c r="A25" s="146" t="s">
        <v>545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546</v>
      </c>
      <c r="B27" s="149"/>
      <c r="C27" s="149"/>
      <c r="D27" s="149"/>
      <c r="E27" s="149"/>
      <c r="F27" s="149"/>
    </row>
    <row r="28" spans="1:6" x14ac:dyDescent="0.25">
      <c r="A28" s="146" t="s">
        <v>547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548</v>
      </c>
      <c r="B30" s="53"/>
      <c r="C30" s="53"/>
      <c r="D30" s="53"/>
      <c r="E30" s="53"/>
      <c r="F30" s="53"/>
    </row>
    <row r="31" spans="1:6" x14ac:dyDescent="0.25">
      <c r="A31" s="154" t="s">
        <v>533</v>
      </c>
      <c r="B31" s="91"/>
      <c r="C31" s="91"/>
      <c r="D31" s="91"/>
      <c r="E31" s="91"/>
      <c r="F31" s="91"/>
    </row>
    <row r="32" spans="1:6" x14ac:dyDescent="0.25">
      <c r="A32" s="154" t="s">
        <v>537</v>
      </c>
      <c r="B32" s="91"/>
      <c r="C32" s="91"/>
      <c r="D32" s="91"/>
      <c r="E32" s="91"/>
      <c r="F32" s="91"/>
    </row>
    <row r="33" spans="1:6" x14ac:dyDescent="0.25">
      <c r="A33" s="154" t="s">
        <v>549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550</v>
      </c>
      <c r="B35" s="53"/>
      <c r="C35" s="53"/>
      <c r="D35" s="53"/>
      <c r="E35" s="53"/>
      <c r="F35" s="53"/>
    </row>
    <row r="36" spans="1:6" x14ac:dyDescent="0.25">
      <c r="A36" s="154" t="s">
        <v>551</v>
      </c>
      <c r="B36" s="53"/>
      <c r="C36" s="53"/>
      <c r="D36" s="53"/>
      <c r="E36" s="53"/>
      <c r="F36" s="53"/>
    </row>
    <row r="37" spans="1:6" x14ac:dyDescent="0.25">
      <c r="A37" s="154" t="s">
        <v>552</v>
      </c>
      <c r="B37" s="53"/>
      <c r="C37" s="53"/>
      <c r="D37" s="53"/>
      <c r="E37" s="53"/>
      <c r="F37" s="53"/>
    </row>
    <row r="38" spans="1:6" x14ac:dyDescent="0.25">
      <c r="A38" s="154" t="s">
        <v>553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554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555</v>
      </c>
      <c r="B42" s="53"/>
      <c r="C42" s="53"/>
      <c r="D42" s="53"/>
      <c r="E42" s="53"/>
      <c r="F42" s="53"/>
    </row>
    <row r="43" spans="1:6" x14ac:dyDescent="0.25">
      <c r="A43" s="154" t="s">
        <v>556</v>
      </c>
      <c r="B43" s="91"/>
      <c r="C43" s="91"/>
      <c r="D43" s="91"/>
      <c r="E43" s="91"/>
      <c r="F43" s="91"/>
    </row>
    <row r="44" spans="1:6" x14ac:dyDescent="0.25">
      <c r="A44" s="154" t="s">
        <v>557</v>
      </c>
      <c r="B44" s="91"/>
      <c r="C44" s="91"/>
      <c r="D44" s="91"/>
      <c r="E44" s="91"/>
      <c r="F44" s="91"/>
    </row>
    <row r="45" spans="1:6" x14ac:dyDescent="0.25">
      <c r="A45" s="154" t="s">
        <v>558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559</v>
      </c>
      <c r="B47" s="53"/>
      <c r="C47" s="53"/>
      <c r="D47" s="53"/>
      <c r="E47" s="53"/>
      <c r="F47" s="53"/>
    </row>
    <row r="48" spans="1:6" x14ac:dyDescent="0.25">
      <c r="A48" s="154" t="s">
        <v>557</v>
      </c>
      <c r="B48" s="91"/>
      <c r="C48" s="91"/>
      <c r="D48" s="91"/>
      <c r="E48" s="91"/>
      <c r="F48" s="91"/>
    </row>
    <row r="49" spans="1:6" x14ac:dyDescent="0.25">
      <c r="A49" s="154" t="s">
        <v>558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560</v>
      </c>
      <c r="B51" s="53"/>
      <c r="C51" s="53"/>
      <c r="D51" s="53"/>
      <c r="E51" s="53"/>
      <c r="F51" s="53"/>
    </row>
    <row r="52" spans="1:6" x14ac:dyDescent="0.25">
      <c r="A52" s="154" t="s">
        <v>557</v>
      </c>
      <c r="B52" s="91"/>
      <c r="C52" s="91"/>
      <c r="D52" s="91"/>
      <c r="E52" s="91"/>
      <c r="F52" s="91"/>
    </row>
    <row r="53" spans="1:6" x14ac:dyDescent="0.25">
      <c r="A53" s="154" t="s">
        <v>558</v>
      </c>
      <c r="B53" s="91"/>
      <c r="C53" s="91"/>
      <c r="D53" s="91"/>
      <c r="E53" s="91"/>
      <c r="F53" s="91"/>
    </row>
    <row r="54" spans="1:6" x14ac:dyDescent="0.25">
      <c r="A54" s="154" t="s">
        <v>561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562</v>
      </c>
      <c r="B56" s="53"/>
      <c r="C56" s="53"/>
      <c r="D56" s="53"/>
      <c r="E56" s="53"/>
      <c r="F56" s="53"/>
    </row>
    <row r="57" spans="1:6" x14ac:dyDescent="0.25">
      <c r="A57" s="154" t="s">
        <v>557</v>
      </c>
      <c r="B57" s="91"/>
      <c r="C57" s="91"/>
      <c r="D57" s="91"/>
      <c r="E57" s="91"/>
      <c r="F57" s="91"/>
    </row>
    <row r="58" spans="1:6" x14ac:dyDescent="0.25">
      <c r="A58" s="154" t="s">
        <v>558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563</v>
      </c>
      <c r="B60" s="53"/>
      <c r="C60" s="53"/>
      <c r="D60" s="53"/>
      <c r="E60" s="53"/>
      <c r="F60" s="53"/>
    </row>
    <row r="61" spans="1:6" x14ac:dyDescent="0.25">
      <c r="A61" s="154" t="s">
        <v>564</v>
      </c>
      <c r="B61" s="141"/>
      <c r="C61" s="141"/>
      <c r="D61" s="141"/>
      <c r="E61" s="141"/>
      <c r="F61" s="141"/>
    </row>
    <row r="62" spans="1:6" x14ac:dyDescent="0.25">
      <c r="A62" s="154" t="s">
        <v>565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566</v>
      </c>
      <c r="B64" s="141"/>
      <c r="C64" s="141"/>
      <c r="D64" s="141"/>
      <c r="E64" s="141"/>
      <c r="F64" s="141"/>
    </row>
    <row r="65" spans="1:6" x14ac:dyDescent="0.25">
      <c r="A65" s="154" t="s">
        <v>567</v>
      </c>
      <c r="B65" s="141"/>
      <c r="C65" s="141"/>
      <c r="D65" s="141"/>
      <c r="E65" s="141"/>
      <c r="F65" s="141"/>
    </row>
    <row r="66" spans="1:6" x14ac:dyDescent="0.25">
      <c r="A66" s="154" t="s">
        <v>568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453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>MUNICIPIO DE APASEO EL GRANDE, GUANAJUATO</v>
      </c>
      <c r="B2" s="129"/>
      <c r="C2" s="129"/>
      <c r="D2" s="129"/>
      <c r="E2" s="129"/>
      <c r="F2" s="129"/>
      <c r="G2" s="130"/>
    </row>
    <row r="3" spans="1:7" x14ac:dyDescent="0.25">
      <c r="A3" s="131" t="s">
        <v>454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455</v>
      </c>
      <c r="B5" s="132"/>
      <c r="C5" s="132"/>
      <c r="D5" s="132"/>
      <c r="E5" s="132"/>
      <c r="F5" s="132"/>
      <c r="G5" s="133"/>
    </row>
    <row r="6" spans="1:7" x14ac:dyDescent="0.25">
      <c r="A6" s="184" t="s">
        <v>505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569</v>
      </c>
      <c r="C7" s="185"/>
      <c r="D7" s="185"/>
      <c r="E7" s="185"/>
      <c r="F7" s="185"/>
      <c r="G7" s="185"/>
    </row>
    <row r="8" spans="1:7" ht="30" x14ac:dyDescent="0.25">
      <c r="A8" s="71" t="s">
        <v>512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571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572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573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574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513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575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576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577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514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295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578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579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488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MUNICIPIO DE APASEO EL GRANDE,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489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455</v>
      </c>
      <c r="B5" s="114"/>
      <c r="C5" s="114"/>
      <c r="D5" s="114"/>
      <c r="E5" s="114"/>
      <c r="F5" s="114"/>
      <c r="G5" s="115"/>
    </row>
    <row r="6" spans="1:7" x14ac:dyDescent="0.25">
      <c r="A6" s="188" t="s">
        <v>580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569</v>
      </c>
      <c r="C7" s="185"/>
      <c r="D7" s="185"/>
      <c r="E7" s="185"/>
      <c r="F7" s="185"/>
      <c r="G7" s="185"/>
    </row>
    <row r="8" spans="1:7" x14ac:dyDescent="0.25">
      <c r="A8" s="26" t="s">
        <v>490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581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582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493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583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499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500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581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582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493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583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499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502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503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MUNICIPIO DE APASEO EL GRANDE,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504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1" t="s">
        <v>505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584</v>
      </c>
    </row>
    <row r="7" spans="1:7" x14ac:dyDescent="0.25">
      <c r="A7" s="62" t="s">
        <v>512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587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588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470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471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589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473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590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591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513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592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593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480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481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594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514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515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487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596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597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518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>MUNICIPIO DE APASEO EL GRANDE,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519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4" t="s">
        <v>580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598</v>
      </c>
    </row>
    <row r="7" spans="1:7" x14ac:dyDescent="0.25">
      <c r="A7" s="26" t="s">
        <v>490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581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582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493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583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500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581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582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493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583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599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596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597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522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>MUNICIPIO DE APASEO EL GRANDE, GUANAJUATO</v>
      </c>
      <c r="B2" s="134"/>
      <c r="C2" s="134"/>
      <c r="D2" s="134"/>
      <c r="E2" s="134"/>
      <c r="F2" s="135"/>
    </row>
    <row r="3" spans="1:6" ht="29.25" customHeight="1" x14ac:dyDescent="0.25">
      <c r="A3" s="136" t="s">
        <v>523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524</v>
      </c>
      <c r="C4" s="121" t="s">
        <v>525</v>
      </c>
      <c r="D4" s="121" t="s">
        <v>526</v>
      </c>
      <c r="E4" s="121" t="s">
        <v>527</v>
      </c>
      <c r="F4" s="121" t="s">
        <v>528</v>
      </c>
    </row>
    <row r="5" spans="1:6" ht="12.75" customHeight="1" x14ac:dyDescent="0.25">
      <c r="A5" s="18" t="s">
        <v>529</v>
      </c>
      <c r="B5" s="53"/>
      <c r="C5" s="53"/>
      <c r="D5" s="53"/>
      <c r="E5" s="53"/>
      <c r="F5" s="53"/>
    </row>
    <row r="6" spans="1:6" ht="30" x14ac:dyDescent="0.25">
      <c r="A6" s="59" t="s">
        <v>530</v>
      </c>
      <c r="B6" s="60"/>
      <c r="C6" s="60"/>
      <c r="D6" s="60"/>
      <c r="E6" s="60"/>
      <c r="F6" s="60"/>
    </row>
    <row r="7" spans="1:6" ht="15" x14ac:dyDescent="0.25">
      <c r="A7" s="59" t="s">
        <v>531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532</v>
      </c>
      <c r="B9" s="45"/>
      <c r="C9" s="45"/>
      <c r="D9" s="45"/>
      <c r="E9" s="45"/>
      <c r="F9" s="45"/>
    </row>
    <row r="10" spans="1:6" ht="15" x14ac:dyDescent="0.25">
      <c r="A10" s="59" t="s">
        <v>533</v>
      </c>
      <c r="B10" s="60"/>
      <c r="C10" s="60"/>
      <c r="D10" s="60"/>
      <c r="E10" s="60"/>
      <c r="F10" s="60"/>
    </row>
    <row r="11" spans="1:6" ht="15" x14ac:dyDescent="0.25">
      <c r="A11" s="80" t="s">
        <v>534</v>
      </c>
      <c r="B11" s="60"/>
      <c r="C11" s="60"/>
      <c r="D11" s="60"/>
      <c r="E11" s="60"/>
      <c r="F11" s="60"/>
    </row>
    <row r="12" spans="1:6" ht="15" x14ac:dyDescent="0.25">
      <c r="A12" s="80" t="s">
        <v>535</v>
      </c>
      <c r="B12" s="60"/>
      <c r="C12" s="60"/>
      <c r="D12" s="60"/>
      <c r="E12" s="60"/>
      <c r="F12" s="60"/>
    </row>
    <row r="13" spans="1:6" ht="15" x14ac:dyDescent="0.25">
      <c r="A13" s="80" t="s">
        <v>536</v>
      </c>
      <c r="B13" s="60"/>
      <c r="C13" s="60"/>
      <c r="D13" s="60"/>
      <c r="E13" s="60"/>
      <c r="F13" s="60"/>
    </row>
    <row r="14" spans="1:6" ht="15" x14ac:dyDescent="0.25">
      <c r="A14" s="59" t="s">
        <v>537</v>
      </c>
      <c r="B14" s="60"/>
      <c r="C14" s="60"/>
      <c r="D14" s="60"/>
      <c r="E14" s="60"/>
      <c r="F14" s="60"/>
    </row>
    <row r="15" spans="1:6" ht="15" x14ac:dyDescent="0.25">
      <c r="A15" s="80" t="s">
        <v>534</v>
      </c>
      <c r="B15" s="60"/>
      <c r="C15" s="60"/>
      <c r="D15" s="60"/>
      <c r="E15" s="60"/>
      <c r="F15" s="60"/>
    </row>
    <row r="16" spans="1:6" ht="15" x14ac:dyDescent="0.25">
      <c r="A16" s="80" t="s">
        <v>535</v>
      </c>
      <c r="B16" s="60"/>
      <c r="C16" s="60"/>
      <c r="D16" s="60"/>
      <c r="E16" s="60"/>
      <c r="F16" s="60"/>
    </row>
    <row r="17" spans="1:6" ht="15" x14ac:dyDescent="0.25">
      <c r="A17" s="80" t="s">
        <v>536</v>
      </c>
      <c r="B17" s="60"/>
      <c r="C17" s="60"/>
      <c r="D17" s="60"/>
      <c r="E17" s="60"/>
      <c r="F17" s="60"/>
    </row>
    <row r="18" spans="1:6" ht="15" x14ac:dyDescent="0.25">
      <c r="A18" s="59" t="s">
        <v>538</v>
      </c>
      <c r="B18" s="122"/>
      <c r="C18" s="60"/>
      <c r="D18" s="60"/>
      <c r="E18" s="60"/>
      <c r="F18" s="60"/>
    </row>
    <row r="19" spans="1:6" ht="15" x14ac:dyDescent="0.25">
      <c r="A19" s="59" t="s">
        <v>539</v>
      </c>
      <c r="B19" s="60"/>
      <c r="C19" s="60"/>
      <c r="D19" s="60"/>
      <c r="E19" s="60"/>
      <c r="F19" s="60"/>
    </row>
    <row r="20" spans="1:6" ht="30" x14ac:dyDescent="0.25">
      <c r="A20" s="59" t="s">
        <v>540</v>
      </c>
      <c r="B20" s="123"/>
      <c r="C20" s="123"/>
      <c r="D20" s="123"/>
      <c r="E20" s="123"/>
      <c r="F20" s="123"/>
    </row>
    <row r="21" spans="1:6" ht="30" x14ac:dyDescent="0.25">
      <c r="A21" s="59" t="s">
        <v>541</v>
      </c>
      <c r="B21" s="123"/>
      <c r="C21" s="123"/>
      <c r="D21" s="123"/>
      <c r="E21" s="123"/>
      <c r="F21" s="123"/>
    </row>
    <row r="22" spans="1:6" ht="30" x14ac:dyDescent="0.25">
      <c r="A22" s="59" t="s">
        <v>542</v>
      </c>
      <c r="B22" s="123"/>
      <c r="C22" s="123"/>
      <c r="D22" s="123"/>
      <c r="E22" s="123"/>
      <c r="F22" s="123"/>
    </row>
    <row r="23" spans="1:6" ht="15" x14ac:dyDescent="0.25">
      <c r="A23" s="59" t="s">
        <v>543</v>
      </c>
      <c r="B23" s="123"/>
      <c r="C23" s="123"/>
      <c r="D23" s="123"/>
      <c r="E23" s="123"/>
      <c r="F23" s="123"/>
    </row>
    <row r="24" spans="1:6" ht="15" x14ac:dyDescent="0.25">
      <c r="A24" s="59" t="s">
        <v>544</v>
      </c>
      <c r="B24" s="124"/>
      <c r="C24" s="60"/>
      <c r="D24" s="60"/>
      <c r="E24" s="60"/>
      <c r="F24" s="60"/>
    </row>
    <row r="25" spans="1:6" ht="15" x14ac:dyDescent="0.25">
      <c r="A25" s="59" t="s">
        <v>545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546</v>
      </c>
      <c r="B27" s="45"/>
      <c r="C27" s="45"/>
      <c r="D27" s="45"/>
      <c r="E27" s="45"/>
      <c r="F27" s="45"/>
    </row>
    <row r="28" spans="1:6" ht="15" x14ac:dyDescent="0.25">
      <c r="A28" s="59" t="s">
        <v>547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548</v>
      </c>
      <c r="B30" s="45"/>
      <c r="C30" s="45"/>
      <c r="D30" s="45"/>
      <c r="E30" s="45"/>
      <c r="F30" s="45"/>
    </row>
    <row r="31" spans="1:6" ht="15" x14ac:dyDescent="0.25">
      <c r="A31" s="59" t="s">
        <v>533</v>
      </c>
      <c r="B31" s="60"/>
      <c r="C31" s="60"/>
      <c r="D31" s="60"/>
      <c r="E31" s="60"/>
      <c r="F31" s="60"/>
    </row>
    <row r="32" spans="1:6" ht="15" x14ac:dyDescent="0.25">
      <c r="A32" s="59" t="s">
        <v>537</v>
      </c>
      <c r="B32" s="60"/>
      <c r="C32" s="60"/>
      <c r="D32" s="60"/>
      <c r="E32" s="60"/>
      <c r="F32" s="60"/>
    </row>
    <row r="33" spans="1:6" ht="15" x14ac:dyDescent="0.25">
      <c r="A33" s="59" t="s">
        <v>549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550</v>
      </c>
      <c r="B35" s="45"/>
      <c r="C35" s="45"/>
      <c r="D35" s="45"/>
      <c r="E35" s="45"/>
      <c r="F35" s="45"/>
    </row>
    <row r="36" spans="1:6" ht="15" x14ac:dyDescent="0.25">
      <c r="A36" s="59" t="s">
        <v>551</v>
      </c>
      <c r="B36" s="60"/>
      <c r="C36" s="60"/>
      <c r="D36" s="60"/>
      <c r="E36" s="60"/>
      <c r="F36" s="60"/>
    </row>
    <row r="37" spans="1:6" ht="15" x14ac:dyDescent="0.25">
      <c r="A37" s="59" t="s">
        <v>552</v>
      </c>
      <c r="B37" s="60"/>
      <c r="C37" s="60"/>
      <c r="D37" s="60"/>
      <c r="E37" s="60"/>
      <c r="F37" s="60"/>
    </row>
    <row r="38" spans="1:6" ht="15" x14ac:dyDescent="0.25">
      <c r="A38" s="59" t="s">
        <v>553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554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555</v>
      </c>
      <c r="B42" s="45"/>
      <c r="C42" s="45"/>
      <c r="D42" s="45"/>
      <c r="E42" s="45"/>
      <c r="F42" s="45"/>
    </row>
    <row r="43" spans="1:6" ht="15" x14ac:dyDescent="0.25">
      <c r="A43" s="59" t="s">
        <v>556</v>
      </c>
      <c r="B43" s="60"/>
      <c r="C43" s="60"/>
      <c r="D43" s="60"/>
      <c r="E43" s="60"/>
      <c r="F43" s="60"/>
    </row>
    <row r="44" spans="1:6" ht="15" x14ac:dyDescent="0.25">
      <c r="A44" s="59" t="s">
        <v>557</v>
      </c>
      <c r="B44" s="60"/>
      <c r="C44" s="60"/>
      <c r="D44" s="60"/>
      <c r="E44" s="60"/>
      <c r="F44" s="60"/>
    </row>
    <row r="45" spans="1:6" ht="15" x14ac:dyDescent="0.25">
      <c r="A45" s="59" t="s">
        <v>558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559</v>
      </c>
      <c r="B47" s="45"/>
      <c r="C47" s="45"/>
      <c r="D47" s="45"/>
      <c r="E47" s="45"/>
      <c r="F47" s="45"/>
    </row>
    <row r="48" spans="1:6" ht="15" x14ac:dyDescent="0.25">
      <c r="A48" s="59" t="s">
        <v>557</v>
      </c>
      <c r="B48" s="123"/>
      <c r="C48" s="123"/>
      <c r="D48" s="123"/>
      <c r="E48" s="123"/>
      <c r="F48" s="123"/>
    </row>
    <row r="49" spans="1:6" ht="15" x14ac:dyDescent="0.25">
      <c r="A49" s="59" t="s">
        <v>558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560</v>
      </c>
      <c r="B51" s="45"/>
      <c r="C51" s="45"/>
      <c r="D51" s="45"/>
      <c r="E51" s="45"/>
      <c r="F51" s="45"/>
    </row>
    <row r="52" spans="1:6" ht="15" x14ac:dyDescent="0.25">
      <c r="A52" s="59" t="s">
        <v>557</v>
      </c>
      <c r="B52" s="60"/>
      <c r="C52" s="60"/>
      <c r="D52" s="60"/>
      <c r="E52" s="60"/>
      <c r="F52" s="60"/>
    </row>
    <row r="53" spans="1:6" ht="15" x14ac:dyDescent="0.25">
      <c r="A53" s="59" t="s">
        <v>558</v>
      </c>
      <c r="B53" s="60"/>
      <c r="C53" s="60"/>
      <c r="D53" s="60"/>
      <c r="E53" s="60"/>
      <c r="F53" s="60"/>
    </row>
    <row r="54" spans="1:6" ht="15" x14ac:dyDescent="0.25">
      <c r="A54" s="59" t="s">
        <v>561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562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557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558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563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564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565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566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567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568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O26" sqref="O26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124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>MUNICIPIO DE APASEO EL GRANDE, GUANAJUATO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125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30 de Junio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134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</row>
    <row r="9" spans="1:8" ht="15.75" customHeight="1" x14ac:dyDescent="0.25">
      <c r="A9" s="104" t="s">
        <v>135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</row>
    <row r="10" spans="1:8" ht="17.25" customHeight="1" x14ac:dyDescent="0.25">
      <c r="A10" s="105" t="s">
        <v>136</v>
      </c>
      <c r="B10" s="106"/>
      <c r="C10" s="47"/>
      <c r="D10" s="106"/>
      <c r="E10" s="106"/>
      <c r="F10" s="106">
        <v>0</v>
      </c>
      <c r="G10" s="106"/>
      <c r="H10" s="106"/>
    </row>
    <row r="11" spans="1:8" x14ac:dyDescent="0.25">
      <c r="A11" s="105" t="s">
        <v>137</v>
      </c>
      <c r="B11" s="106"/>
      <c r="C11" s="47"/>
      <c r="D11" s="106"/>
      <c r="E11" s="106"/>
      <c r="F11" s="106">
        <v>0</v>
      </c>
      <c r="G11" s="47"/>
      <c r="H11" s="47"/>
    </row>
    <row r="12" spans="1:8" ht="16.5" customHeight="1" x14ac:dyDescent="0.25">
      <c r="A12" s="105" t="s">
        <v>138</v>
      </c>
      <c r="B12" s="106"/>
      <c r="C12" s="47"/>
      <c r="D12" s="106"/>
      <c r="E12" s="106"/>
      <c r="F12" s="106">
        <v>0</v>
      </c>
      <c r="G12" s="47"/>
      <c r="H12" s="47"/>
    </row>
    <row r="13" spans="1:8" x14ac:dyDescent="0.25">
      <c r="A13" s="104" t="s">
        <v>139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</row>
    <row r="14" spans="1:8" x14ac:dyDescent="0.25">
      <c r="A14" s="105" t="s">
        <v>140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141</v>
      </c>
      <c r="B15" s="106"/>
      <c r="C15" s="47"/>
      <c r="D15" s="106"/>
      <c r="E15" s="106"/>
      <c r="F15" s="106">
        <v>0</v>
      </c>
      <c r="G15" s="47"/>
      <c r="H15" s="47"/>
    </row>
    <row r="16" spans="1:8" x14ac:dyDescent="0.25">
      <c r="A16" s="105" t="s">
        <v>142</v>
      </c>
      <c r="B16" s="106"/>
      <c r="C16" s="47"/>
      <c r="D16" s="106"/>
      <c r="E16" s="106"/>
      <c r="F16" s="106">
        <v>0</v>
      </c>
      <c r="G16" s="47"/>
      <c r="H16" s="47"/>
    </row>
    <row r="17" spans="1:8" x14ac:dyDescent="0.25">
      <c r="A17" s="107"/>
      <c r="B17" s="91">
        <v>11736382.869999999</v>
      </c>
      <c r="C17" s="91"/>
      <c r="D17" s="91"/>
      <c r="E17" s="91"/>
      <c r="F17" s="91">
        <v>26134106.32</v>
      </c>
      <c r="G17" s="91"/>
      <c r="H17" s="91"/>
    </row>
    <row r="18" spans="1:8" x14ac:dyDescent="0.25">
      <c r="A18" s="8" t="s">
        <v>143</v>
      </c>
      <c r="B18" s="4"/>
      <c r="C18" s="108"/>
      <c r="D18" s="108"/>
      <c r="E18" s="108"/>
      <c r="F18" s="4"/>
      <c r="G18" s="108"/>
      <c r="H18" s="108"/>
    </row>
    <row r="19" spans="1:8" ht="16.5" customHeight="1" x14ac:dyDescent="0.25">
      <c r="A19" s="107"/>
      <c r="B19" s="91">
        <v>11736382.869999999</v>
      </c>
      <c r="C19" s="91">
        <v>0</v>
      </c>
      <c r="D19" s="91">
        <v>0</v>
      </c>
      <c r="E19" s="91">
        <v>0</v>
      </c>
      <c r="F19" s="91">
        <v>26134106.32</v>
      </c>
      <c r="G19" s="91">
        <v>0</v>
      </c>
      <c r="H19" s="91">
        <v>0</v>
      </c>
    </row>
    <row r="20" spans="1:8" ht="14.45" customHeight="1" x14ac:dyDescent="0.25">
      <c r="A20" s="8" t="s">
        <v>144</v>
      </c>
      <c r="B20" s="4">
        <f t="shared" ref="B20:H20" si="0">B8+B18</f>
        <v>0</v>
      </c>
      <c r="C20" s="4">
        <f t="shared" si="0"/>
        <v>0</v>
      </c>
      <c r="D20" s="4">
        <f t="shared" si="0"/>
        <v>0</v>
      </c>
      <c r="E20" s="4">
        <f t="shared" si="0"/>
        <v>0</v>
      </c>
      <c r="F20" s="4">
        <f t="shared" si="0"/>
        <v>0</v>
      </c>
      <c r="G20" s="4">
        <f t="shared" si="0"/>
        <v>0</v>
      </c>
      <c r="H20" s="4">
        <f t="shared" si="0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1">SUM(C23:C25)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  <c r="H22" s="4">
        <f t="shared" si="1"/>
        <v>0</v>
      </c>
    </row>
    <row r="23" spans="1:8" ht="15" customHeight="1" x14ac:dyDescent="0.25">
      <c r="A23" s="109" t="s">
        <v>146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2">SUM(C28:C30)</f>
        <v>0</v>
      </c>
      <c r="D27" s="4">
        <f t="shared" si="2"/>
        <v>0</v>
      </c>
      <c r="E27" s="4">
        <f t="shared" si="2"/>
        <v>0</v>
      </c>
      <c r="F27" s="4">
        <f t="shared" si="2"/>
        <v>0</v>
      </c>
      <c r="G27" s="4">
        <f t="shared" si="2"/>
        <v>0</v>
      </c>
      <c r="H27" s="4">
        <f t="shared" si="2"/>
        <v>0</v>
      </c>
    </row>
    <row r="28" spans="1:8" ht="15" customHeight="1" x14ac:dyDescent="0.25">
      <c r="A28" s="109" t="s">
        <v>150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153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154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161</v>
      </c>
      <c r="B41" s="4">
        <f>SUM(B42:B44)</f>
        <v>0</v>
      </c>
      <c r="C41" s="4">
        <f t="shared" ref="C41:F41" si="3">SUM(C42:C44)</f>
        <v>0</v>
      </c>
      <c r="D41" s="4">
        <f t="shared" si="3"/>
        <v>0</v>
      </c>
      <c r="E41" s="4">
        <f t="shared" si="3"/>
        <v>0</v>
      </c>
      <c r="F41" s="4">
        <f t="shared" si="3"/>
        <v>0</v>
      </c>
    </row>
    <row r="42" spans="1:8" x14ac:dyDescent="0.25">
      <c r="A42" s="109" t="s">
        <v>162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153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0:H31 B41:F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D31" sqref="D3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165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>MUNICIPIO DE APASEO EL GRANDE, GUANAJUATO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166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602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178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179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180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181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182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183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184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185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186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187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188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activeCell="B8" sqref="B8:D2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189</v>
      </c>
      <c r="B1" s="161"/>
      <c r="C1" s="161"/>
      <c r="D1" s="162"/>
    </row>
    <row r="2" spans="1:4" x14ac:dyDescent="0.25">
      <c r="A2" s="110" t="str">
        <f>'Formato 1'!A2</f>
        <v>MUNICIPIO DE APASEO EL GRANDE, GUANAJUATO</v>
      </c>
      <c r="B2" s="111"/>
      <c r="C2" s="111"/>
      <c r="D2" s="112"/>
    </row>
    <row r="3" spans="1:4" x14ac:dyDescent="0.25">
      <c r="A3" s="113" t="s">
        <v>190</v>
      </c>
      <c r="B3" s="114"/>
      <c r="C3" s="114"/>
      <c r="D3" s="115"/>
    </row>
    <row r="4" spans="1:4" x14ac:dyDescent="0.25">
      <c r="A4" s="113" t="str">
        <f>'Formato 3'!A4</f>
        <v>Del 1 de Enero al 31 de Junio de 2025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4">
        <v>395328870.41999996</v>
      </c>
      <c r="C8" s="14">
        <v>303036317.63</v>
      </c>
      <c r="D8" s="14">
        <v>303037313.63</v>
      </c>
    </row>
    <row r="9" spans="1:4" x14ac:dyDescent="0.25">
      <c r="A9" s="58" t="s">
        <v>195</v>
      </c>
      <c r="B9" s="94">
        <v>263627796.28999999</v>
      </c>
      <c r="C9" s="94">
        <v>215201332.63</v>
      </c>
      <c r="D9" s="94">
        <v>215202328.63</v>
      </c>
    </row>
    <row r="10" spans="1:4" x14ac:dyDescent="0.25">
      <c r="A10" s="58" t="s">
        <v>196</v>
      </c>
      <c r="B10" s="94">
        <v>131701074.13</v>
      </c>
      <c r="C10" s="94">
        <v>87834985</v>
      </c>
      <c r="D10" s="94">
        <v>87834985</v>
      </c>
    </row>
    <row r="11" spans="1:4" x14ac:dyDescent="0.25">
      <c r="A11" s="58" t="s">
        <v>197</v>
      </c>
      <c r="B11" s="94"/>
      <c r="C11" s="94"/>
      <c r="D11" s="94"/>
    </row>
    <row r="12" spans="1:4" x14ac:dyDescent="0.25">
      <c r="A12" s="46"/>
      <c r="B12" s="91"/>
      <c r="C12" s="91"/>
      <c r="D12" s="91"/>
    </row>
    <row r="13" spans="1:4" x14ac:dyDescent="0.25">
      <c r="A13" s="3" t="s">
        <v>198</v>
      </c>
      <c r="B13" s="14">
        <v>395328870.41999996</v>
      </c>
      <c r="C13" s="14">
        <v>260511168.28</v>
      </c>
      <c r="D13" s="14">
        <v>201749843.67000002</v>
      </c>
    </row>
    <row r="14" spans="1:4" x14ac:dyDescent="0.25">
      <c r="A14" s="58" t="s">
        <v>199</v>
      </c>
      <c r="B14" s="94">
        <v>263627796.28999999</v>
      </c>
      <c r="C14" s="94">
        <v>177713192.46000001</v>
      </c>
      <c r="D14" s="94">
        <v>140763311.05000001</v>
      </c>
    </row>
    <row r="15" spans="1:4" x14ac:dyDescent="0.25">
      <c r="A15" s="58" t="s">
        <v>200</v>
      </c>
      <c r="B15" s="94">
        <v>131701074.13</v>
      </c>
      <c r="C15" s="94">
        <v>82797975.819999993</v>
      </c>
      <c r="D15" s="94">
        <v>60986532.619999997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201</v>
      </c>
      <c r="B17" s="15"/>
      <c r="C17" s="14">
        <v>0</v>
      </c>
      <c r="D17" s="14">
        <v>0</v>
      </c>
    </row>
    <row r="18" spans="1:4" x14ac:dyDescent="0.25">
      <c r="A18" s="58" t="s">
        <v>202</v>
      </c>
      <c r="B18" s="16"/>
      <c r="C18" s="47">
        <v>0</v>
      </c>
      <c r="D18" s="47">
        <v>0</v>
      </c>
    </row>
    <row r="19" spans="1:4" x14ac:dyDescent="0.25">
      <c r="A19" s="58" t="s">
        <v>203</v>
      </c>
      <c r="B19" s="16"/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204</v>
      </c>
      <c r="B21" s="14">
        <v>0</v>
      </c>
      <c r="C21" s="14">
        <v>42525149.349999994</v>
      </c>
      <c r="D21" s="14">
        <v>101287469.95999998</v>
      </c>
    </row>
    <row r="22" spans="1:4" x14ac:dyDescent="0.25">
      <c r="A22" s="3"/>
      <c r="B22" s="91">
        <v>0</v>
      </c>
      <c r="C22" s="91">
        <v>42525149.349999994</v>
      </c>
      <c r="D22" s="91">
        <v>101287469.95999998</v>
      </c>
    </row>
    <row r="23" spans="1:4" x14ac:dyDescent="0.25">
      <c r="A23" s="3" t="s">
        <v>205</v>
      </c>
      <c r="B23" s="14">
        <v>0</v>
      </c>
      <c r="C23" s="14">
        <v>42525149.349999994</v>
      </c>
      <c r="D23" s="14">
        <v>101287469.95999998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206</v>
      </c>
      <c r="B25" s="14">
        <f>B23-B17</f>
        <v>0</v>
      </c>
      <c r="C25" s="14">
        <f>C23-C17</f>
        <v>42525149.349999994</v>
      </c>
      <c r="D25" s="14">
        <f>D23-D17</f>
        <v>101287469.95999998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211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212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42525149.349999994</v>
      </c>
      <c r="D33" s="4">
        <f>D25+D29</f>
        <v>101287469.95999998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216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217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219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220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5" t="s">
        <v>222</v>
      </c>
      <c r="B48" s="96">
        <f>B9</f>
        <v>263627796.28999999</v>
      </c>
      <c r="C48" s="96">
        <f>C9</f>
        <v>215201332.63</v>
      </c>
      <c r="D48" s="96">
        <f>D9</f>
        <v>215202328.63</v>
      </c>
    </row>
    <row r="49" spans="1:4" x14ac:dyDescent="0.2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216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219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199</v>
      </c>
      <c r="B53" s="47">
        <f>B14</f>
        <v>263627796.28999999</v>
      </c>
      <c r="C53" s="47">
        <f>C14</f>
        <v>177713192.46000001</v>
      </c>
      <c r="D53" s="47">
        <f>D14</f>
        <v>140763311.05000001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202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224</v>
      </c>
      <c r="B57" s="4">
        <f>B48+B49-B53+B55</f>
        <v>0</v>
      </c>
      <c r="C57" s="4">
        <f>C48+C49-C53+C55</f>
        <v>37488140.169999987</v>
      </c>
      <c r="D57" s="4">
        <f>D48+D49-D53+D55</f>
        <v>74439017.579999983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225</v>
      </c>
      <c r="B59" s="4">
        <f>B57-B49</f>
        <v>0</v>
      </c>
      <c r="C59" s="4">
        <f>C57-C49</f>
        <v>37488140.169999987</v>
      </c>
      <c r="D59" s="4">
        <f>D57-D49</f>
        <v>74439017.579999983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5" t="s">
        <v>196</v>
      </c>
      <c r="B63" s="98">
        <f>B10</f>
        <v>131701074.13</v>
      </c>
      <c r="C63" s="98">
        <f>C10</f>
        <v>87834985</v>
      </c>
      <c r="D63" s="98">
        <f>D10</f>
        <v>87834985</v>
      </c>
    </row>
    <row r="64" spans="1:4" ht="30" x14ac:dyDescent="0.2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217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220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227</v>
      </c>
      <c r="B68" s="94">
        <f>B15</f>
        <v>131701074.13</v>
      </c>
      <c r="C68" s="94">
        <f>C15</f>
        <v>82797975.819999993</v>
      </c>
      <c r="D68" s="94">
        <f>D15</f>
        <v>60986532.619999997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203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228</v>
      </c>
      <c r="B72" s="14">
        <f>B63+B64-B68+B70</f>
        <v>0</v>
      </c>
      <c r="C72" s="14">
        <f>C63+C64-C68+C70</f>
        <v>5037009.1800000072</v>
      </c>
      <c r="D72" s="14">
        <f>D63+D64-D68+D70</f>
        <v>26848452.380000003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229</v>
      </c>
      <c r="B74" s="14">
        <f>B72-B64</f>
        <v>0</v>
      </c>
      <c r="C74" s="14">
        <f>C72-C64</f>
        <v>5037009.1800000072</v>
      </c>
      <c r="D74" s="14">
        <f>D72-D64</f>
        <v>26848452.380000003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4:D25 B29:D33 B37:D44 B48:D59 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46" zoomScale="75" zoomScaleNormal="75" workbookViewId="0">
      <selection activeCell="K79" sqref="K79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230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MUNICIPIO DE APASEO EL GRANDE,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231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Junio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4" t="s">
        <v>232</v>
      </c>
      <c r="B6" s="166" t="s">
        <v>233</v>
      </c>
      <c r="C6" s="166"/>
      <c r="D6" s="166"/>
      <c r="E6" s="166"/>
      <c r="F6" s="166"/>
      <c r="G6" s="166" t="s">
        <v>234</v>
      </c>
    </row>
    <row r="7" spans="1:7" ht="30" x14ac:dyDescent="0.25">
      <c r="A7" s="165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66"/>
    </row>
    <row r="8" spans="1:7" x14ac:dyDescent="0.25">
      <c r="A8" s="26" t="s">
        <v>239</v>
      </c>
      <c r="B8" s="91"/>
      <c r="C8" s="91"/>
      <c r="D8" s="91"/>
      <c r="E8" s="91"/>
      <c r="F8" s="91"/>
      <c r="G8" s="91"/>
    </row>
    <row r="9" spans="1:7" x14ac:dyDescent="0.25">
      <c r="A9" s="58" t="s">
        <v>240</v>
      </c>
      <c r="B9" s="47">
        <v>84136608.959999993</v>
      </c>
      <c r="C9" s="47">
        <v>20006222.440000001</v>
      </c>
      <c r="D9" s="47">
        <v>104142831.39999999</v>
      </c>
      <c r="E9" s="47">
        <v>88557398.040000007</v>
      </c>
      <c r="F9" s="47">
        <v>88557398.040000007</v>
      </c>
      <c r="G9" s="47">
        <v>4420789.0800000131</v>
      </c>
    </row>
    <row r="10" spans="1:7" x14ac:dyDescent="0.25">
      <c r="A10" s="58" t="s">
        <v>241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</row>
    <row r="11" spans="1:7" x14ac:dyDescent="0.25">
      <c r="A11" s="58" t="s">
        <v>242</v>
      </c>
      <c r="B11" s="47">
        <v>409149.67</v>
      </c>
      <c r="C11" s="47">
        <v>0</v>
      </c>
      <c r="D11" s="47">
        <v>409149.67</v>
      </c>
      <c r="E11" s="47">
        <v>0</v>
      </c>
      <c r="F11" s="47">
        <v>0</v>
      </c>
      <c r="G11" s="47">
        <v>-409149.67</v>
      </c>
    </row>
    <row r="12" spans="1:7" x14ac:dyDescent="0.25">
      <c r="A12" s="58" t="s">
        <v>243</v>
      </c>
      <c r="B12" s="47">
        <v>21416101.210000001</v>
      </c>
      <c r="C12" s="47">
        <v>3288192.48</v>
      </c>
      <c r="D12" s="47">
        <v>24704293.690000001</v>
      </c>
      <c r="E12" s="47">
        <v>8498280.4800000004</v>
      </c>
      <c r="F12" s="47">
        <v>8499276.1699999999</v>
      </c>
      <c r="G12" s="47">
        <v>-12916825.040000001</v>
      </c>
    </row>
    <row r="13" spans="1:7" x14ac:dyDescent="0.25">
      <c r="A13" s="58" t="s">
        <v>244</v>
      </c>
      <c r="B13" s="47">
        <v>1913346.05</v>
      </c>
      <c r="C13" s="47">
        <v>800246.36</v>
      </c>
      <c r="D13" s="47">
        <v>2713592.41</v>
      </c>
      <c r="E13" s="47">
        <v>2737184.8</v>
      </c>
      <c r="F13" s="47">
        <v>2737184.8</v>
      </c>
      <c r="G13" s="47">
        <v>823838.74999999977</v>
      </c>
    </row>
    <row r="14" spans="1:7" x14ac:dyDescent="0.25">
      <c r="A14" s="58" t="s">
        <v>245</v>
      </c>
      <c r="B14" s="47">
        <v>15141.03</v>
      </c>
      <c r="C14" s="47">
        <v>0</v>
      </c>
      <c r="D14" s="47">
        <v>15141.03</v>
      </c>
      <c r="E14" s="47">
        <v>0</v>
      </c>
      <c r="F14" s="47">
        <v>0</v>
      </c>
      <c r="G14" s="47">
        <v>-15141.03</v>
      </c>
    </row>
    <row r="15" spans="1:7" x14ac:dyDescent="0.25">
      <c r="A15" s="58" t="s">
        <v>246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92" t="s">
        <v>247</v>
      </c>
      <c r="B16" s="47">
        <v>94346717.319999993</v>
      </c>
      <c r="C16" s="47">
        <v>29421357.27</v>
      </c>
      <c r="D16" s="47">
        <v>123768074.58999999</v>
      </c>
      <c r="E16" s="47">
        <v>70214708.090000004</v>
      </c>
      <c r="F16" s="47">
        <v>70214708.090000004</v>
      </c>
      <c r="G16" s="47">
        <v>-24132009.229999989</v>
      </c>
    </row>
    <row r="17" spans="1:7" x14ac:dyDescent="0.25">
      <c r="A17" s="77" t="s">
        <v>248</v>
      </c>
      <c r="B17" s="47">
        <v>94346717.319999993</v>
      </c>
      <c r="C17" s="47">
        <v>29421357.27</v>
      </c>
      <c r="D17" s="47">
        <v>123768074.58999999</v>
      </c>
      <c r="E17" s="47">
        <v>70214708.090000004</v>
      </c>
      <c r="F17" s="47">
        <v>70214708.090000004</v>
      </c>
      <c r="G17" s="47">
        <v>-24132009.229999989</v>
      </c>
    </row>
    <row r="18" spans="1:7" x14ac:dyDescent="0.25">
      <c r="A18" s="77" t="s">
        <v>249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77" t="s">
        <v>250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</row>
    <row r="20" spans="1:7" x14ac:dyDescent="0.25">
      <c r="A20" s="77" t="s">
        <v>251</v>
      </c>
      <c r="B20" s="47"/>
      <c r="C20" s="47"/>
      <c r="D20" s="47">
        <v>0</v>
      </c>
      <c r="E20" s="47"/>
      <c r="F20" s="47"/>
      <c r="G20" s="47">
        <v>0</v>
      </c>
    </row>
    <row r="21" spans="1:7" x14ac:dyDescent="0.25">
      <c r="A21" s="77" t="s">
        <v>252</v>
      </c>
      <c r="B21" s="47"/>
      <c r="C21" s="47"/>
      <c r="D21" s="47">
        <v>0</v>
      </c>
      <c r="E21" s="47"/>
      <c r="F21" s="47"/>
      <c r="G21" s="47">
        <v>0</v>
      </c>
    </row>
    <row r="22" spans="1:7" x14ac:dyDescent="0.25">
      <c r="A22" s="77" t="s">
        <v>253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254</v>
      </c>
      <c r="B23" s="47"/>
      <c r="C23" s="47"/>
      <c r="D23" s="47">
        <v>0</v>
      </c>
      <c r="E23" s="47"/>
      <c r="F23" s="47"/>
      <c r="G23" s="47">
        <v>0</v>
      </c>
    </row>
    <row r="24" spans="1:7" x14ac:dyDescent="0.25">
      <c r="A24" s="77" t="s">
        <v>255</v>
      </c>
      <c r="B24" s="47"/>
      <c r="C24" s="47"/>
      <c r="D24" s="47">
        <v>0</v>
      </c>
      <c r="E24" s="47"/>
      <c r="F24" s="47"/>
      <c r="G24" s="47">
        <v>0</v>
      </c>
    </row>
    <row r="25" spans="1:7" x14ac:dyDescent="0.25">
      <c r="A25" s="77" t="s">
        <v>256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257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77" t="s">
        <v>258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25">
      <c r="A28" s="58" t="s">
        <v>259</v>
      </c>
      <c r="B28" s="47">
        <v>1616923.15</v>
      </c>
      <c r="C28" s="47">
        <v>1279753.23</v>
      </c>
      <c r="D28" s="47">
        <v>2896676.38</v>
      </c>
      <c r="E28" s="47">
        <v>2472089.48</v>
      </c>
      <c r="F28" s="47">
        <v>2472089.79</v>
      </c>
      <c r="G28" s="47">
        <v>855166.64000000025</v>
      </c>
    </row>
    <row r="29" spans="1:7" x14ac:dyDescent="0.25">
      <c r="A29" s="77" t="s">
        <v>260</v>
      </c>
      <c r="B29" s="47">
        <v>0</v>
      </c>
      <c r="C29" s="47">
        <v>2203.35</v>
      </c>
      <c r="D29" s="47">
        <v>2203.35</v>
      </c>
      <c r="E29" s="47">
        <v>2802.4</v>
      </c>
      <c r="F29" s="47">
        <v>2802.4</v>
      </c>
      <c r="G29" s="47">
        <v>2802.4</v>
      </c>
    </row>
    <row r="30" spans="1:7" x14ac:dyDescent="0.25">
      <c r="A30" s="77" t="s">
        <v>261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262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263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264</v>
      </c>
      <c r="B33" s="47">
        <v>1616923.15</v>
      </c>
      <c r="C33" s="47">
        <v>1277549.8799999999</v>
      </c>
      <c r="D33" s="47">
        <v>2894473.03</v>
      </c>
      <c r="E33" s="47">
        <v>2469287.08</v>
      </c>
      <c r="F33" s="47">
        <v>2469287.39</v>
      </c>
      <c r="G33" s="47">
        <v>852364.24000000022</v>
      </c>
    </row>
    <row r="34" spans="1:7" ht="14.45" customHeight="1" x14ac:dyDescent="0.25">
      <c r="A34" s="58" t="s">
        <v>265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58" t="s">
        <v>266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267</v>
      </c>
      <c r="B36" s="47"/>
      <c r="C36" s="47"/>
      <c r="D36" s="47">
        <v>0</v>
      </c>
      <c r="E36" s="47"/>
      <c r="F36" s="47"/>
      <c r="G36" s="47">
        <v>0</v>
      </c>
    </row>
    <row r="37" spans="1:7" ht="14.45" customHeight="1" x14ac:dyDescent="0.25">
      <c r="A37" s="58" t="s">
        <v>268</v>
      </c>
      <c r="B37" s="47">
        <v>0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</row>
    <row r="38" spans="1:7" x14ac:dyDescent="0.25">
      <c r="A38" s="77" t="s">
        <v>269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270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271</v>
      </c>
      <c r="B41" s="4">
        <f t="shared" ref="B41:G41" si="0">SUM(B9,B10,B11,B12,B13,B14,B15,B16,B28,B34,B35,B37)</f>
        <v>203853987.39000002</v>
      </c>
      <c r="C41" s="4">
        <f t="shared" si="0"/>
        <v>54795771.779999994</v>
      </c>
      <c r="D41" s="4">
        <f t="shared" si="0"/>
        <v>258649759.16999996</v>
      </c>
      <c r="E41" s="4">
        <f t="shared" si="0"/>
        <v>172479660.89000002</v>
      </c>
      <c r="F41" s="4">
        <f t="shared" si="0"/>
        <v>172480656.89000002</v>
      </c>
      <c r="G41" s="4">
        <f t="shared" si="0"/>
        <v>-31373330.499999978</v>
      </c>
    </row>
    <row r="42" spans="1:7" x14ac:dyDescent="0.25">
      <c r="A42" s="3" t="s">
        <v>272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273</v>
      </c>
      <c r="B44" s="49"/>
      <c r="C44" s="49"/>
      <c r="D44" s="49"/>
      <c r="E44" s="49"/>
      <c r="F44" s="49"/>
      <c r="G44" s="49"/>
    </row>
    <row r="45" spans="1:7" x14ac:dyDescent="0.25">
      <c r="A45" s="58" t="s">
        <v>274</v>
      </c>
      <c r="B45" s="47">
        <v>0</v>
      </c>
      <c r="C45" s="47">
        <v>0</v>
      </c>
      <c r="D45" s="47">
        <v>0</v>
      </c>
      <c r="E45" s="47">
        <v>194180.95</v>
      </c>
      <c r="F45" s="47">
        <v>194180.95</v>
      </c>
      <c r="G45" s="47">
        <v>194180.95</v>
      </c>
    </row>
    <row r="46" spans="1:7" x14ac:dyDescent="0.25">
      <c r="A46" s="80" t="s">
        <v>275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276</v>
      </c>
      <c r="B47" s="47">
        <v>0</v>
      </c>
      <c r="C47" s="47">
        <v>0</v>
      </c>
      <c r="D47" s="47">
        <v>0</v>
      </c>
      <c r="E47" s="47">
        <v>194180.95</v>
      </c>
      <c r="F47" s="47">
        <v>194180.95</v>
      </c>
      <c r="G47" s="47">
        <v>194180.95</v>
      </c>
    </row>
    <row r="48" spans="1:7" x14ac:dyDescent="0.25">
      <c r="A48" s="80" t="s">
        <v>277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ht="30" x14ac:dyDescent="0.25">
      <c r="A49" s="80" t="s">
        <v>278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279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280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ht="30" x14ac:dyDescent="0.25">
      <c r="A52" s="81" t="s">
        <v>281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77" t="s">
        <v>282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</row>
    <row r="54" spans="1:7" x14ac:dyDescent="0.25">
      <c r="A54" s="58" t="s">
        <v>283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1" t="s">
        <v>284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285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0" t="s">
        <v>286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1" t="s">
        <v>287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58" t="s">
        <v>288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289</v>
      </c>
      <c r="B60" s="47"/>
      <c r="C60" s="47"/>
      <c r="D60" s="47">
        <v>0</v>
      </c>
      <c r="E60" s="47"/>
      <c r="F60" s="47"/>
      <c r="G60" s="47">
        <v>0</v>
      </c>
    </row>
    <row r="61" spans="1:7" x14ac:dyDescent="0.25">
      <c r="A61" s="80" t="s">
        <v>290</v>
      </c>
      <c r="B61" s="47"/>
      <c r="C61" s="47"/>
      <c r="D61" s="47">
        <v>0</v>
      </c>
      <c r="E61" s="47"/>
      <c r="F61" s="47"/>
      <c r="G61" s="47">
        <v>0</v>
      </c>
    </row>
    <row r="62" spans="1:7" x14ac:dyDescent="0.25">
      <c r="A62" s="58" t="s">
        <v>291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58" t="s">
        <v>292</v>
      </c>
      <c r="B63" s="47">
        <v>36548280</v>
      </c>
      <c r="C63" s="47">
        <v>126120</v>
      </c>
      <c r="D63" s="47">
        <v>36674400</v>
      </c>
      <c r="E63" s="47">
        <v>22185952</v>
      </c>
      <c r="F63" s="47">
        <v>22185952</v>
      </c>
      <c r="G63" s="47">
        <v>-14362328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293</v>
      </c>
      <c r="B65" s="4">
        <f t="shared" ref="B65:G65" si="1">B45+B54+B59+B62+B63</f>
        <v>36548280</v>
      </c>
      <c r="C65" s="4">
        <f t="shared" si="1"/>
        <v>126120</v>
      </c>
      <c r="D65" s="4">
        <f t="shared" si="1"/>
        <v>36674400</v>
      </c>
      <c r="E65" s="4">
        <f t="shared" si="1"/>
        <v>22380132.949999999</v>
      </c>
      <c r="F65" s="4">
        <f t="shared" si="1"/>
        <v>22380132.949999999</v>
      </c>
      <c r="G65" s="4">
        <f t="shared" si="1"/>
        <v>-14168147.050000001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294</v>
      </c>
      <c r="B67" s="4">
        <f t="shared" ref="B67:G67" si="2">B68</f>
        <v>0</v>
      </c>
      <c r="C67" s="4">
        <f t="shared" si="2"/>
        <v>0</v>
      </c>
      <c r="D67" s="4">
        <f t="shared" si="2"/>
        <v>0</v>
      </c>
      <c r="E67" s="4">
        <f t="shared" si="2"/>
        <v>0</v>
      </c>
      <c r="F67" s="4">
        <f t="shared" si="2"/>
        <v>0</v>
      </c>
      <c r="G67" s="4">
        <f t="shared" si="2"/>
        <v>0</v>
      </c>
    </row>
    <row r="68" spans="1:7" x14ac:dyDescent="0.25">
      <c r="A68" s="58" t="s">
        <v>295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296</v>
      </c>
      <c r="B70" s="4">
        <f t="shared" ref="B70:G70" si="3">B41+B65+B67</f>
        <v>240402267.39000002</v>
      </c>
      <c r="C70" s="4">
        <f t="shared" si="3"/>
        <v>54921891.779999994</v>
      </c>
      <c r="D70" s="4">
        <f t="shared" si="3"/>
        <v>295324159.16999996</v>
      </c>
      <c r="E70" s="4">
        <f t="shared" si="3"/>
        <v>194859793.84</v>
      </c>
      <c r="F70" s="4">
        <f t="shared" si="3"/>
        <v>194860789.84</v>
      </c>
      <c r="G70" s="4">
        <f t="shared" si="3"/>
        <v>-45541477.549999982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297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298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300</v>
      </c>
      <c r="B75" s="4">
        <f t="shared" ref="B75:G75" si="4">B73+B74</f>
        <v>0</v>
      </c>
      <c r="C75" s="4">
        <f t="shared" si="4"/>
        <v>0</v>
      </c>
      <c r="D75" s="4">
        <f t="shared" si="4"/>
        <v>0</v>
      </c>
      <c r="E75" s="4">
        <f t="shared" si="4"/>
        <v>0</v>
      </c>
      <c r="F75" s="4">
        <f t="shared" si="4"/>
        <v>0</v>
      </c>
      <c r="G75" s="4">
        <f t="shared" si="4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8:F44 B64:F75 G64:G76 G38:G4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21" zoomScale="75" zoomScaleNormal="75" workbookViewId="0">
      <selection activeCell="E168" sqref="E168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301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>MUNICIPIO DE APASEO EL GRANDE, GUANAJUATO</v>
      </c>
      <c r="B2" s="125"/>
      <c r="C2" s="125"/>
      <c r="D2" s="125"/>
      <c r="E2" s="125"/>
      <c r="F2" s="125"/>
      <c r="G2" s="125"/>
    </row>
    <row r="3" spans="1:7" x14ac:dyDescent="0.25">
      <c r="A3" s="126" t="s">
        <v>302</v>
      </c>
      <c r="B3" s="126"/>
      <c r="C3" s="126"/>
      <c r="D3" s="126"/>
      <c r="E3" s="126"/>
      <c r="F3" s="126"/>
      <c r="G3" s="126"/>
    </row>
    <row r="4" spans="1:7" x14ac:dyDescent="0.25">
      <c r="A4" s="126" t="s">
        <v>303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Junio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7" t="s">
        <v>6</v>
      </c>
      <c r="B7" s="167" t="s">
        <v>304</v>
      </c>
      <c r="C7" s="167"/>
      <c r="D7" s="167"/>
      <c r="E7" s="167"/>
      <c r="F7" s="167"/>
      <c r="G7" s="168" t="s">
        <v>305</v>
      </c>
    </row>
    <row r="8" spans="1:7" ht="30" x14ac:dyDescent="0.25">
      <c r="A8" s="167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67"/>
    </row>
    <row r="9" spans="1:7" x14ac:dyDescent="0.25">
      <c r="A9" s="27" t="s">
        <v>310</v>
      </c>
      <c r="B9" s="83">
        <f t="shared" ref="B9:G9" si="0">SUM(B10,B18,B28,B38,B48,B58,B62,B71,B75)</f>
        <v>263627796.28999999</v>
      </c>
      <c r="C9" s="83">
        <f t="shared" si="0"/>
        <v>0</v>
      </c>
      <c r="D9" s="83">
        <f t="shared" si="0"/>
        <v>263627796.28999999</v>
      </c>
      <c r="E9" s="83">
        <f t="shared" si="0"/>
        <v>0</v>
      </c>
      <c r="F9" s="83">
        <f t="shared" si="0"/>
        <v>0</v>
      </c>
      <c r="G9" s="83">
        <f t="shared" si="0"/>
        <v>263627796.28999999</v>
      </c>
    </row>
    <row r="10" spans="1:7" x14ac:dyDescent="0.25">
      <c r="A10" s="84" t="s">
        <v>311</v>
      </c>
      <c r="B10" s="83">
        <f t="shared" ref="B10:G10" si="1">SUM(B11:B17)</f>
        <v>141366546.87</v>
      </c>
      <c r="C10" s="83">
        <f t="shared" si="1"/>
        <v>0</v>
      </c>
      <c r="D10" s="83">
        <f t="shared" si="1"/>
        <v>141366546.87</v>
      </c>
      <c r="E10" s="83">
        <f t="shared" si="1"/>
        <v>0</v>
      </c>
      <c r="F10" s="83">
        <f t="shared" si="1"/>
        <v>0</v>
      </c>
      <c r="G10" s="83">
        <f t="shared" si="1"/>
        <v>141366546.87</v>
      </c>
    </row>
    <row r="11" spans="1:7" x14ac:dyDescent="0.25">
      <c r="A11" s="85" t="s">
        <v>312</v>
      </c>
      <c r="B11" s="75">
        <v>77633834.870000005</v>
      </c>
      <c r="C11" s="75">
        <v>0</v>
      </c>
      <c r="D11" s="75">
        <v>77633834.870000005</v>
      </c>
      <c r="E11" s="75">
        <v>0</v>
      </c>
      <c r="F11" s="75">
        <v>0</v>
      </c>
      <c r="G11" s="75">
        <v>77633834.870000005</v>
      </c>
    </row>
    <row r="12" spans="1:7" x14ac:dyDescent="0.25">
      <c r="A12" s="85" t="s">
        <v>313</v>
      </c>
      <c r="B12" s="75">
        <v>7357952.3300000001</v>
      </c>
      <c r="C12" s="75">
        <v>0</v>
      </c>
      <c r="D12" s="75">
        <v>7357952.3300000001</v>
      </c>
      <c r="E12" s="75">
        <v>0</v>
      </c>
      <c r="F12" s="75">
        <v>0</v>
      </c>
      <c r="G12" s="75">
        <v>7357952.3300000001</v>
      </c>
    </row>
    <row r="13" spans="1:7" x14ac:dyDescent="0.25">
      <c r="A13" s="85" t="s">
        <v>314</v>
      </c>
      <c r="B13" s="75">
        <v>13784941.800000001</v>
      </c>
      <c r="C13" s="75">
        <v>0</v>
      </c>
      <c r="D13" s="75">
        <v>13784941.800000001</v>
      </c>
      <c r="E13" s="75">
        <v>0</v>
      </c>
      <c r="F13" s="75">
        <v>0</v>
      </c>
      <c r="G13" s="75">
        <v>13784941.800000001</v>
      </c>
    </row>
    <row r="14" spans="1:7" x14ac:dyDescent="0.25">
      <c r="A14" s="85" t="s">
        <v>315</v>
      </c>
      <c r="B14" s="75">
        <v>14345857.01</v>
      </c>
      <c r="C14" s="75">
        <v>0</v>
      </c>
      <c r="D14" s="75">
        <v>14345857.01</v>
      </c>
      <c r="E14" s="75">
        <v>0</v>
      </c>
      <c r="F14" s="75">
        <v>0</v>
      </c>
      <c r="G14" s="75">
        <v>14345857.01</v>
      </c>
    </row>
    <row r="15" spans="1:7" x14ac:dyDescent="0.25">
      <c r="A15" s="85" t="s">
        <v>316</v>
      </c>
      <c r="B15" s="75">
        <v>6225070.5899999999</v>
      </c>
      <c r="C15" s="75">
        <v>0</v>
      </c>
      <c r="D15" s="75">
        <v>6225070.5899999999</v>
      </c>
      <c r="E15" s="75">
        <v>0</v>
      </c>
      <c r="F15" s="75">
        <v>0</v>
      </c>
      <c r="G15" s="75">
        <v>6225070.5899999999</v>
      </c>
    </row>
    <row r="16" spans="1:7" x14ac:dyDescent="0.25">
      <c r="A16" s="85" t="s">
        <v>317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85" t="s">
        <v>318</v>
      </c>
      <c r="B17" s="75">
        <v>22018890.27</v>
      </c>
      <c r="C17" s="75">
        <v>0</v>
      </c>
      <c r="D17" s="75">
        <v>22018890.27</v>
      </c>
      <c r="E17" s="75">
        <v>0</v>
      </c>
      <c r="F17" s="75">
        <v>0</v>
      </c>
      <c r="G17" s="75">
        <v>22018890.27</v>
      </c>
    </row>
    <row r="18" spans="1:7" x14ac:dyDescent="0.25">
      <c r="A18" s="84" t="s">
        <v>319</v>
      </c>
      <c r="B18" s="83">
        <f t="shared" ref="B18:G18" si="2">SUM(B19:B27)</f>
        <v>22776983.649999999</v>
      </c>
      <c r="C18" s="83">
        <f t="shared" si="2"/>
        <v>0</v>
      </c>
      <c r="D18" s="83">
        <f t="shared" si="2"/>
        <v>22776983.649999999</v>
      </c>
      <c r="E18" s="83">
        <f t="shared" si="2"/>
        <v>0</v>
      </c>
      <c r="F18" s="83">
        <f t="shared" si="2"/>
        <v>0</v>
      </c>
      <c r="G18" s="83">
        <f t="shared" si="2"/>
        <v>22776983.649999999</v>
      </c>
    </row>
    <row r="19" spans="1:7" x14ac:dyDescent="0.25">
      <c r="A19" s="85" t="s">
        <v>320</v>
      </c>
      <c r="B19" s="75">
        <v>3916581.9</v>
      </c>
      <c r="C19" s="75">
        <v>0</v>
      </c>
      <c r="D19" s="75">
        <v>3916581.9</v>
      </c>
      <c r="E19" s="75">
        <v>0</v>
      </c>
      <c r="F19" s="75">
        <v>0</v>
      </c>
      <c r="G19" s="75">
        <v>3916581.9</v>
      </c>
    </row>
    <row r="20" spans="1:7" x14ac:dyDescent="0.25">
      <c r="A20" s="85" t="s">
        <v>321</v>
      </c>
      <c r="B20" s="75">
        <v>122747.89</v>
      </c>
      <c r="C20" s="75">
        <v>0</v>
      </c>
      <c r="D20" s="75">
        <v>122747.89</v>
      </c>
      <c r="E20" s="75">
        <v>0</v>
      </c>
      <c r="F20" s="75">
        <v>0</v>
      </c>
      <c r="G20" s="75">
        <v>122747.89</v>
      </c>
    </row>
    <row r="21" spans="1:7" x14ac:dyDescent="0.25">
      <c r="A21" s="85" t="s">
        <v>322</v>
      </c>
      <c r="B21" s="75">
        <v>17708.099999999999</v>
      </c>
      <c r="C21" s="75">
        <v>0</v>
      </c>
      <c r="D21" s="75">
        <v>17708.099999999999</v>
      </c>
      <c r="E21" s="75">
        <v>0</v>
      </c>
      <c r="F21" s="75">
        <v>0</v>
      </c>
      <c r="G21" s="75">
        <v>17708.099999999999</v>
      </c>
    </row>
    <row r="22" spans="1:7" x14ac:dyDescent="0.25">
      <c r="A22" s="85" t="s">
        <v>323</v>
      </c>
      <c r="B22" s="75">
        <v>2584294.2200000002</v>
      </c>
      <c r="C22" s="75">
        <v>0</v>
      </c>
      <c r="D22" s="75">
        <v>2584294.2200000002</v>
      </c>
      <c r="E22" s="75">
        <v>0</v>
      </c>
      <c r="F22" s="75">
        <v>0</v>
      </c>
      <c r="G22" s="75">
        <v>2584294.2200000002</v>
      </c>
    </row>
    <row r="23" spans="1:7" x14ac:dyDescent="0.25">
      <c r="A23" s="85" t="s">
        <v>324</v>
      </c>
      <c r="B23" s="75">
        <v>187440.12</v>
      </c>
      <c r="C23" s="75">
        <v>0</v>
      </c>
      <c r="D23" s="75">
        <v>187440.12</v>
      </c>
      <c r="E23" s="75">
        <v>0</v>
      </c>
      <c r="F23" s="75">
        <v>0</v>
      </c>
      <c r="G23" s="75">
        <v>187440.12</v>
      </c>
    </row>
    <row r="24" spans="1:7" x14ac:dyDescent="0.25">
      <c r="A24" s="85" t="s">
        <v>325</v>
      </c>
      <c r="B24" s="75">
        <v>11833176.460000001</v>
      </c>
      <c r="C24" s="75">
        <v>0</v>
      </c>
      <c r="D24" s="75">
        <v>11833176.460000001</v>
      </c>
      <c r="E24" s="75">
        <v>0</v>
      </c>
      <c r="F24" s="75">
        <v>0</v>
      </c>
      <c r="G24" s="75">
        <v>11833176.460000001</v>
      </c>
    </row>
    <row r="25" spans="1:7" x14ac:dyDescent="0.25">
      <c r="A25" s="85" t="s">
        <v>326</v>
      </c>
      <c r="B25" s="75">
        <v>1263068.81</v>
      </c>
      <c r="C25" s="75">
        <v>0</v>
      </c>
      <c r="D25" s="75">
        <v>1263068.81</v>
      </c>
      <c r="E25" s="75">
        <v>0</v>
      </c>
      <c r="F25" s="75">
        <v>0</v>
      </c>
      <c r="G25" s="75">
        <v>1263068.81</v>
      </c>
    </row>
    <row r="26" spans="1:7" x14ac:dyDescent="0.25">
      <c r="A26" s="85" t="s">
        <v>327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85" t="s">
        <v>328</v>
      </c>
      <c r="B27" s="75">
        <v>2851966.15</v>
      </c>
      <c r="C27" s="75">
        <v>0</v>
      </c>
      <c r="D27" s="75">
        <v>2851966.15</v>
      </c>
      <c r="E27" s="75">
        <v>0</v>
      </c>
      <c r="F27" s="75">
        <v>0</v>
      </c>
      <c r="G27" s="75">
        <v>2851966.15</v>
      </c>
    </row>
    <row r="28" spans="1:7" x14ac:dyDescent="0.25">
      <c r="A28" s="84" t="s">
        <v>329</v>
      </c>
      <c r="B28" s="83">
        <f t="shared" ref="B28:G28" si="3">SUM(B29:B37)</f>
        <v>34043542.32</v>
      </c>
      <c r="C28" s="83">
        <f t="shared" si="3"/>
        <v>0</v>
      </c>
      <c r="D28" s="83">
        <f t="shared" si="3"/>
        <v>34043542.32</v>
      </c>
      <c r="E28" s="83">
        <f t="shared" si="3"/>
        <v>0</v>
      </c>
      <c r="F28" s="83">
        <f t="shared" si="3"/>
        <v>0</v>
      </c>
      <c r="G28" s="83">
        <f t="shared" si="3"/>
        <v>34043542.32</v>
      </c>
    </row>
    <row r="29" spans="1:7" x14ac:dyDescent="0.25">
      <c r="A29" s="85" t="s">
        <v>330</v>
      </c>
      <c r="B29" s="75">
        <v>2270376.2000000002</v>
      </c>
      <c r="C29" s="75">
        <v>0</v>
      </c>
      <c r="D29" s="75">
        <v>2270376.2000000002</v>
      </c>
      <c r="E29" s="75">
        <v>0</v>
      </c>
      <c r="F29" s="75">
        <v>0</v>
      </c>
      <c r="G29" s="75">
        <v>2270376.2000000002</v>
      </c>
    </row>
    <row r="30" spans="1:7" x14ac:dyDescent="0.25">
      <c r="A30" s="85" t="s">
        <v>331</v>
      </c>
      <c r="B30" s="75">
        <v>2641280.21</v>
      </c>
      <c r="C30" s="75">
        <v>0</v>
      </c>
      <c r="D30" s="75">
        <v>2641280.21</v>
      </c>
      <c r="E30" s="75">
        <v>0</v>
      </c>
      <c r="F30" s="75">
        <v>0</v>
      </c>
      <c r="G30" s="75">
        <v>2641280.21</v>
      </c>
    </row>
    <row r="31" spans="1:7" x14ac:dyDescent="0.25">
      <c r="A31" s="85" t="s">
        <v>332</v>
      </c>
      <c r="B31" s="75">
        <v>5344678.01</v>
      </c>
      <c r="C31" s="75">
        <v>0</v>
      </c>
      <c r="D31" s="75">
        <v>5344678.01</v>
      </c>
      <c r="E31" s="75">
        <v>0</v>
      </c>
      <c r="F31" s="75">
        <v>0</v>
      </c>
      <c r="G31" s="75">
        <v>5344678.01</v>
      </c>
    </row>
    <row r="32" spans="1:7" x14ac:dyDescent="0.25">
      <c r="A32" s="85" t="s">
        <v>333</v>
      </c>
      <c r="B32" s="75">
        <v>1190252.1100000001</v>
      </c>
      <c r="C32" s="75">
        <v>0</v>
      </c>
      <c r="D32" s="75">
        <v>1190252.1100000001</v>
      </c>
      <c r="E32" s="75">
        <v>0</v>
      </c>
      <c r="F32" s="75">
        <v>0</v>
      </c>
      <c r="G32" s="75">
        <v>1190252.1100000001</v>
      </c>
    </row>
    <row r="33" spans="1:7" ht="14.45" customHeight="1" x14ac:dyDescent="0.25">
      <c r="A33" s="85" t="s">
        <v>334</v>
      </c>
      <c r="B33" s="75">
        <v>3992180.43</v>
      </c>
      <c r="C33" s="75">
        <v>0</v>
      </c>
      <c r="D33" s="75">
        <v>3992180.43</v>
      </c>
      <c r="E33" s="75">
        <v>0</v>
      </c>
      <c r="F33" s="75">
        <v>0</v>
      </c>
      <c r="G33" s="75">
        <v>3992180.43</v>
      </c>
    </row>
    <row r="34" spans="1:7" ht="14.45" customHeight="1" x14ac:dyDescent="0.25">
      <c r="A34" s="85" t="s">
        <v>335</v>
      </c>
      <c r="B34" s="75">
        <v>2132601.9500000002</v>
      </c>
      <c r="C34" s="75">
        <v>0</v>
      </c>
      <c r="D34" s="75">
        <v>2132601.9500000002</v>
      </c>
      <c r="E34" s="75">
        <v>0</v>
      </c>
      <c r="F34" s="75">
        <v>0</v>
      </c>
      <c r="G34" s="75">
        <v>2132601.9500000002</v>
      </c>
    </row>
    <row r="35" spans="1:7" ht="14.45" customHeight="1" x14ac:dyDescent="0.25">
      <c r="A35" s="85" t="s">
        <v>336</v>
      </c>
      <c r="B35" s="75">
        <v>578712.99</v>
      </c>
      <c r="C35" s="75">
        <v>0</v>
      </c>
      <c r="D35" s="75">
        <v>578712.99</v>
      </c>
      <c r="E35" s="75">
        <v>0</v>
      </c>
      <c r="F35" s="75">
        <v>0</v>
      </c>
      <c r="G35" s="75">
        <v>578712.99</v>
      </c>
    </row>
    <row r="36" spans="1:7" ht="14.45" customHeight="1" x14ac:dyDescent="0.25">
      <c r="A36" s="85" t="s">
        <v>337</v>
      </c>
      <c r="B36" s="75">
        <v>10645346.539999999</v>
      </c>
      <c r="C36" s="75">
        <v>0</v>
      </c>
      <c r="D36" s="75">
        <v>10645346.539999999</v>
      </c>
      <c r="E36" s="75">
        <v>0</v>
      </c>
      <c r="F36" s="75">
        <v>0</v>
      </c>
      <c r="G36" s="75">
        <v>10645346.539999999</v>
      </c>
    </row>
    <row r="37" spans="1:7" ht="14.45" customHeight="1" x14ac:dyDescent="0.25">
      <c r="A37" s="85" t="s">
        <v>338</v>
      </c>
      <c r="B37" s="75">
        <v>5248113.88</v>
      </c>
      <c r="C37" s="75">
        <v>0</v>
      </c>
      <c r="D37" s="75">
        <v>5248113.88</v>
      </c>
      <c r="E37" s="75">
        <v>0</v>
      </c>
      <c r="F37" s="75">
        <v>0</v>
      </c>
      <c r="G37" s="75">
        <v>5248113.88</v>
      </c>
    </row>
    <row r="38" spans="1:7" x14ac:dyDescent="0.25">
      <c r="A38" s="84" t="s">
        <v>339</v>
      </c>
      <c r="B38" s="83">
        <f t="shared" ref="B38:G38" si="4">SUM(B39:B47)</f>
        <v>37092878.469999999</v>
      </c>
      <c r="C38" s="83">
        <f t="shared" si="4"/>
        <v>0</v>
      </c>
      <c r="D38" s="83">
        <f t="shared" si="4"/>
        <v>37092878.469999999</v>
      </c>
      <c r="E38" s="83">
        <f t="shared" si="4"/>
        <v>0</v>
      </c>
      <c r="F38" s="83">
        <f t="shared" si="4"/>
        <v>0</v>
      </c>
      <c r="G38" s="83">
        <f t="shared" si="4"/>
        <v>37092878.469999999</v>
      </c>
    </row>
    <row r="39" spans="1:7" x14ac:dyDescent="0.25">
      <c r="A39" s="85" t="s">
        <v>340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85" t="s">
        <v>341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85" t="s">
        <v>342</v>
      </c>
      <c r="B41" s="75">
        <v>25786067.289999999</v>
      </c>
      <c r="C41" s="75">
        <v>0</v>
      </c>
      <c r="D41" s="75">
        <v>25786067.289999999</v>
      </c>
      <c r="E41" s="75">
        <v>0</v>
      </c>
      <c r="F41" s="75">
        <v>0</v>
      </c>
      <c r="G41" s="75">
        <v>25786067.289999999</v>
      </c>
    </row>
    <row r="42" spans="1:7" x14ac:dyDescent="0.25">
      <c r="A42" s="85" t="s">
        <v>343</v>
      </c>
      <c r="B42" s="75">
        <v>11306811.18</v>
      </c>
      <c r="C42" s="75">
        <v>0</v>
      </c>
      <c r="D42" s="75">
        <v>11306811.18</v>
      </c>
      <c r="E42" s="75">
        <v>0</v>
      </c>
      <c r="F42" s="75">
        <v>0</v>
      </c>
      <c r="G42" s="75">
        <v>11306811.18</v>
      </c>
    </row>
    <row r="43" spans="1:7" x14ac:dyDescent="0.25">
      <c r="A43" s="85" t="s">
        <v>344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  <row r="44" spans="1:7" x14ac:dyDescent="0.25">
      <c r="A44" s="85" t="s">
        <v>345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25">
      <c r="A45" s="85" t="s">
        <v>346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25">
      <c r="A46" s="85" t="s">
        <v>347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25">
      <c r="A47" s="85" t="s">
        <v>348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25">
      <c r="A48" s="84" t="s">
        <v>349</v>
      </c>
      <c r="B48" s="83">
        <f t="shared" ref="B48:G48" si="5">SUM(B49:B57)</f>
        <v>3914424.8099999996</v>
      </c>
      <c r="C48" s="83">
        <f t="shared" si="5"/>
        <v>0</v>
      </c>
      <c r="D48" s="83">
        <f t="shared" si="5"/>
        <v>3914424.8099999996</v>
      </c>
      <c r="E48" s="83">
        <f t="shared" si="5"/>
        <v>0</v>
      </c>
      <c r="F48" s="83">
        <f t="shared" si="5"/>
        <v>0</v>
      </c>
      <c r="G48" s="83">
        <f t="shared" si="5"/>
        <v>3914424.8099999996</v>
      </c>
    </row>
    <row r="49" spans="1:7" x14ac:dyDescent="0.25">
      <c r="A49" s="85" t="s">
        <v>350</v>
      </c>
      <c r="B49" s="75">
        <v>2982558.94</v>
      </c>
      <c r="C49" s="75">
        <v>0</v>
      </c>
      <c r="D49" s="75">
        <v>2982558.94</v>
      </c>
      <c r="E49" s="75">
        <v>0</v>
      </c>
      <c r="F49" s="75">
        <v>0</v>
      </c>
      <c r="G49" s="75">
        <v>2982558.94</v>
      </c>
    </row>
    <row r="50" spans="1:7" x14ac:dyDescent="0.25">
      <c r="A50" s="85" t="s">
        <v>351</v>
      </c>
      <c r="B50" s="75">
        <v>60207.53</v>
      </c>
      <c r="C50" s="75">
        <v>0</v>
      </c>
      <c r="D50" s="75">
        <v>60207.53</v>
      </c>
      <c r="E50" s="75">
        <v>0</v>
      </c>
      <c r="F50" s="75">
        <v>0</v>
      </c>
      <c r="G50" s="75">
        <v>60207.53</v>
      </c>
    </row>
    <row r="51" spans="1:7" x14ac:dyDescent="0.25">
      <c r="A51" s="85" t="s">
        <v>352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</row>
    <row r="52" spans="1:7" x14ac:dyDescent="0.25">
      <c r="A52" s="85" t="s">
        <v>353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</row>
    <row r="53" spans="1:7" x14ac:dyDescent="0.25">
      <c r="A53" s="85" t="s">
        <v>354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25">
      <c r="A54" s="85" t="s">
        <v>355</v>
      </c>
      <c r="B54" s="75">
        <v>759380.73</v>
      </c>
      <c r="C54" s="75">
        <v>0</v>
      </c>
      <c r="D54" s="75">
        <v>759380.73</v>
      </c>
      <c r="E54" s="75">
        <v>0</v>
      </c>
      <c r="F54" s="75">
        <v>0</v>
      </c>
      <c r="G54" s="75">
        <v>759380.73</v>
      </c>
    </row>
    <row r="55" spans="1:7" x14ac:dyDescent="0.25">
      <c r="A55" s="85" t="s">
        <v>356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25">
      <c r="A56" s="85" t="s">
        <v>357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</row>
    <row r="57" spans="1:7" x14ac:dyDescent="0.25">
      <c r="A57" s="85" t="s">
        <v>358</v>
      </c>
      <c r="B57" s="75">
        <v>112277.61</v>
      </c>
      <c r="C57" s="75">
        <v>0</v>
      </c>
      <c r="D57" s="75">
        <v>112277.61</v>
      </c>
      <c r="E57" s="75">
        <v>0</v>
      </c>
      <c r="F57" s="75">
        <v>0</v>
      </c>
      <c r="G57" s="75">
        <v>112277.61</v>
      </c>
    </row>
    <row r="58" spans="1:7" x14ac:dyDescent="0.25">
      <c r="A58" s="84" t="s">
        <v>359</v>
      </c>
      <c r="B58" s="83">
        <f t="shared" ref="B58:G58" si="6">SUM(B59:B61)</f>
        <v>0</v>
      </c>
      <c r="C58" s="83">
        <f t="shared" si="6"/>
        <v>0</v>
      </c>
      <c r="D58" s="83">
        <f t="shared" si="6"/>
        <v>0</v>
      </c>
      <c r="E58" s="83">
        <f t="shared" si="6"/>
        <v>0</v>
      </c>
      <c r="F58" s="83">
        <f t="shared" si="6"/>
        <v>0</v>
      </c>
      <c r="G58" s="83">
        <f t="shared" si="6"/>
        <v>0</v>
      </c>
    </row>
    <row r="59" spans="1:7" x14ac:dyDescent="0.25">
      <c r="A59" s="85" t="s">
        <v>360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361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7">D60-E60</f>
        <v>0</v>
      </c>
    </row>
    <row r="61" spans="1:7" x14ac:dyDescent="0.25">
      <c r="A61" s="85" t="s">
        <v>362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7"/>
        <v>0</v>
      </c>
    </row>
    <row r="62" spans="1:7" x14ac:dyDescent="0.25">
      <c r="A62" s="84" t="s">
        <v>363</v>
      </c>
      <c r="B62" s="83">
        <f t="shared" ref="B62:G62" si="8">SUM(B63:B67,B69:B70)</f>
        <v>5267473.38</v>
      </c>
      <c r="C62" s="83">
        <f t="shared" si="8"/>
        <v>0</v>
      </c>
      <c r="D62" s="83">
        <f t="shared" si="8"/>
        <v>5267473.38</v>
      </c>
      <c r="E62" s="83">
        <f t="shared" si="8"/>
        <v>0</v>
      </c>
      <c r="F62" s="83">
        <f t="shared" si="8"/>
        <v>0</v>
      </c>
      <c r="G62" s="83">
        <f t="shared" si="8"/>
        <v>5267473.38</v>
      </c>
    </row>
    <row r="63" spans="1:7" x14ac:dyDescent="0.25">
      <c r="A63" s="85" t="s">
        <v>364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365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9">D64-E64</f>
        <v>0</v>
      </c>
    </row>
    <row r="65" spans="1:7" x14ac:dyDescent="0.25">
      <c r="A65" s="85" t="s">
        <v>366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9"/>
        <v>0</v>
      </c>
    </row>
    <row r="66" spans="1:7" x14ac:dyDescent="0.25">
      <c r="A66" s="85" t="s">
        <v>367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9"/>
        <v>0</v>
      </c>
    </row>
    <row r="67" spans="1:7" x14ac:dyDescent="0.25">
      <c r="A67" s="85" t="s">
        <v>368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9"/>
        <v>0</v>
      </c>
    </row>
    <row r="68" spans="1:7" x14ac:dyDescent="0.25">
      <c r="A68" s="85" t="s">
        <v>369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9"/>
        <v>0</v>
      </c>
    </row>
    <row r="69" spans="1:7" x14ac:dyDescent="0.25">
      <c r="A69" s="85" t="s">
        <v>370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9"/>
        <v>0</v>
      </c>
    </row>
    <row r="70" spans="1:7" x14ac:dyDescent="0.25">
      <c r="A70" s="85" t="s">
        <v>371</v>
      </c>
      <c r="B70" s="75">
        <v>5267473.38</v>
      </c>
      <c r="C70" s="75">
        <v>0</v>
      </c>
      <c r="D70" s="75">
        <v>5267473.38</v>
      </c>
      <c r="E70" s="75">
        <v>0</v>
      </c>
      <c r="F70" s="75">
        <v>0</v>
      </c>
      <c r="G70" s="75">
        <v>5267473.38</v>
      </c>
    </row>
    <row r="71" spans="1:7" x14ac:dyDescent="0.25">
      <c r="A71" s="84" t="s">
        <v>372</v>
      </c>
      <c r="B71" s="83">
        <f t="shared" ref="B71:G71" si="10">SUM(B72:B74)</f>
        <v>19165946.789999999</v>
      </c>
      <c r="C71" s="83">
        <f t="shared" si="10"/>
        <v>0</v>
      </c>
      <c r="D71" s="83">
        <f t="shared" si="10"/>
        <v>19165946.789999999</v>
      </c>
      <c r="E71" s="83">
        <f t="shared" si="10"/>
        <v>0</v>
      </c>
      <c r="F71" s="83">
        <f t="shared" si="10"/>
        <v>0</v>
      </c>
      <c r="G71" s="83">
        <f t="shared" si="10"/>
        <v>19165946.789999999</v>
      </c>
    </row>
    <row r="72" spans="1:7" x14ac:dyDescent="0.25">
      <c r="A72" s="85" t="s">
        <v>373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374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1">D73-E73</f>
        <v>0</v>
      </c>
    </row>
    <row r="74" spans="1:7" x14ac:dyDescent="0.25">
      <c r="A74" s="85" t="s">
        <v>375</v>
      </c>
      <c r="B74" s="75">
        <v>19165946.789999999</v>
      </c>
      <c r="C74" s="75">
        <v>0</v>
      </c>
      <c r="D74" s="75">
        <v>19165946.789999999</v>
      </c>
      <c r="E74" s="75">
        <v>0</v>
      </c>
      <c r="F74" s="75">
        <v>0</v>
      </c>
      <c r="G74" s="75">
        <v>19165946.789999999</v>
      </c>
    </row>
    <row r="75" spans="1:7" x14ac:dyDescent="0.25">
      <c r="A75" s="84" t="s">
        <v>376</v>
      </c>
      <c r="B75" s="83">
        <f t="shared" ref="B75:G75" si="12">SUM(B76:B82)</f>
        <v>0</v>
      </c>
      <c r="C75" s="83">
        <f t="shared" si="12"/>
        <v>0</v>
      </c>
      <c r="D75" s="83">
        <f t="shared" si="12"/>
        <v>0</v>
      </c>
      <c r="E75" s="83">
        <f t="shared" si="12"/>
        <v>0</v>
      </c>
      <c r="F75" s="83">
        <f t="shared" si="12"/>
        <v>0</v>
      </c>
      <c r="G75" s="83">
        <f t="shared" si="12"/>
        <v>0</v>
      </c>
    </row>
    <row r="76" spans="1:7" x14ac:dyDescent="0.25">
      <c r="A76" s="85" t="s">
        <v>377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378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3">D77-E77</f>
        <v>0</v>
      </c>
    </row>
    <row r="78" spans="1:7" x14ac:dyDescent="0.25">
      <c r="A78" s="85" t="s">
        <v>379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3"/>
        <v>0</v>
      </c>
    </row>
    <row r="79" spans="1:7" x14ac:dyDescent="0.25">
      <c r="A79" s="85" t="s">
        <v>380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3"/>
        <v>0</v>
      </c>
    </row>
    <row r="80" spans="1:7" x14ac:dyDescent="0.25">
      <c r="A80" s="85" t="s">
        <v>381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3"/>
        <v>0</v>
      </c>
    </row>
    <row r="81" spans="1:7" x14ac:dyDescent="0.25">
      <c r="A81" s="85" t="s">
        <v>382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3"/>
        <v>0</v>
      </c>
    </row>
    <row r="82" spans="1:7" x14ac:dyDescent="0.25">
      <c r="A82" s="85" t="s">
        <v>383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3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384</v>
      </c>
      <c r="B84" s="83">
        <f t="shared" ref="B84:G84" si="14">SUM(B85,B93,B103,B113,B123,B133,B137,B146,B150)</f>
        <v>131701074.13</v>
      </c>
      <c r="C84" s="83">
        <f t="shared" si="14"/>
        <v>0</v>
      </c>
      <c r="D84" s="83">
        <f t="shared" si="14"/>
        <v>123359551.17000002</v>
      </c>
      <c r="E84" s="83">
        <f t="shared" si="14"/>
        <v>0</v>
      </c>
      <c r="F84" s="83">
        <f t="shared" si="14"/>
        <v>0</v>
      </c>
      <c r="G84" s="83">
        <f t="shared" si="14"/>
        <v>131701074.13</v>
      </c>
    </row>
    <row r="85" spans="1:7" x14ac:dyDescent="0.25">
      <c r="A85" s="84" t="s">
        <v>311</v>
      </c>
      <c r="B85" s="83">
        <f t="shared" ref="B85:G85" si="15">SUM(B86:B92)</f>
        <v>69733872.909999996</v>
      </c>
      <c r="C85" s="83">
        <f t="shared" si="15"/>
        <v>0</v>
      </c>
      <c r="D85" s="83">
        <f t="shared" si="15"/>
        <v>69733872.909999996</v>
      </c>
      <c r="E85" s="83">
        <f t="shared" si="15"/>
        <v>0</v>
      </c>
      <c r="F85" s="83">
        <f t="shared" si="15"/>
        <v>0</v>
      </c>
      <c r="G85" s="83">
        <f t="shared" si="15"/>
        <v>69733872.909999996</v>
      </c>
    </row>
    <row r="86" spans="1:7" x14ac:dyDescent="0.25">
      <c r="A86" s="85" t="s">
        <v>312</v>
      </c>
      <c r="B86" s="75">
        <v>43056244.659999996</v>
      </c>
      <c r="C86" s="75">
        <v>0</v>
      </c>
      <c r="D86" s="75">
        <v>43056244.659999996</v>
      </c>
      <c r="E86" s="75">
        <v>0</v>
      </c>
      <c r="F86" s="75">
        <v>0</v>
      </c>
      <c r="G86" s="75">
        <v>43056244.659999996</v>
      </c>
    </row>
    <row r="87" spans="1:7" x14ac:dyDescent="0.25">
      <c r="A87" s="85" t="s">
        <v>313</v>
      </c>
      <c r="B87" s="75">
        <v>2624750</v>
      </c>
      <c r="C87" s="75">
        <v>0</v>
      </c>
      <c r="D87" s="75">
        <v>2624750</v>
      </c>
      <c r="E87" s="75">
        <v>0</v>
      </c>
      <c r="F87" s="75">
        <v>0</v>
      </c>
      <c r="G87" s="75">
        <v>2624750</v>
      </c>
    </row>
    <row r="88" spans="1:7" x14ac:dyDescent="0.25">
      <c r="A88" s="85" t="s">
        <v>314</v>
      </c>
      <c r="B88" s="75">
        <v>6370608.7000000002</v>
      </c>
      <c r="C88" s="75">
        <v>0</v>
      </c>
      <c r="D88" s="75">
        <v>6370608.7000000002</v>
      </c>
      <c r="E88" s="75">
        <v>0</v>
      </c>
      <c r="F88" s="75">
        <v>0</v>
      </c>
      <c r="G88" s="75">
        <v>6370608.7000000002</v>
      </c>
    </row>
    <row r="89" spans="1:7" x14ac:dyDescent="0.25">
      <c r="A89" s="85" t="s">
        <v>315</v>
      </c>
      <c r="B89" s="75">
        <v>7912694.0899999999</v>
      </c>
      <c r="C89" s="75">
        <v>0</v>
      </c>
      <c r="D89" s="75">
        <v>7912694.0899999999</v>
      </c>
      <c r="E89" s="75">
        <v>0</v>
      </c>
      <c r="F89" s="75">
        <v>0</v>
      </c>
      <c r="G89" s="75">
        <v>7912694.0899999999</v>
      </c>
    </row>
    <row r="90" spans="1:7" x14ac:dyDescent="0.25">
      <c r="A90" s="85" t="s">
        <v>316</v>
      </c>
      <c r="B90" s="75">
        <v>558816.37</v>
      </c>
      <c r="C90" s="75">
        <v>0</v>
      </c>
      <c r="D90" s="75">
        <v>558816.37</v>
      </c>
      <c r="E90" s="75">
        <v>0</v>
      </c>
      <c r="F90" s="75">
        <v>0</v>
      </c>
      <c r="G90" s="75">
        <v>558816.37</v>
      </c>
    </row>
    <row r="91" spans="1:7" x14ac:dyDescent="0.25">
      <c r="A91" s="85" t="s">
        <v>317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v>0</v>
      </c>
    </row>
    <row r="92" spans="1:7" x14ac:dyDescent="0.25">
      <c r="A92" s="85" t="s">
        <v>318</v>
      </c>
      <c r="B92" s="75">
        <v>9210759.0899999999</v>
      </c>
      <c r="C92" s="75">
        <v>0</v>
      </c>
      <c r="D92" s="75">
        <v>9210759.0899999999</v>
      </c>
      <c r="E92" s="75">
        <v>0</v>
      </c>
      <c r="F92" s="75">
        <v>0</v>
      </c>
      <c r="G92" s="75">
        <v>9210759.0899999999</v>
      </c>
    </row>
    <row r="93" spans="1:7" x14ac:dyDescent="0.25">
      <c r="A93" s="84" t="s">
        <v>319</v>
      </c>
      <c r="B93" s="83">
        <f t="shared" ref="B93:G93" si="16">SUM(B94:B102)</f>
        <v>6995661.0100000007</v>
      </c>
      <c r="C93" s="83">
        <f t="shared" si="16"/>
        <v>0</v>
      </c>
      <c r="D93" s="83">
        <f t="shared" si="16"/>
        <v>6995661.0100000007</v>
      </c>
      <c r="E93" s="83">
        <f t="shared" si="16"/>
        <v>0</v>
      </c>
      <c r="F93" s="83">
        <f t="shared" si="16"/>
        <v>0</v>
      </c>
      <c r="G93" s="83">
        <f t="shared" si="16"/>
        <v>6995661.0100000007</v>
      </c>
    </row>
    <row r="94" spans="1:7" x14ac:dyDescent="0.25">
      <c r="A94" s="85" t="s">
        <v>320</v>
      </c>
      <c r="B94" s="75">
        <v>383512.95</v>
      </c>
      <c r="C94" s="75">
        <v>0</v>
      </c>
      <c r="D94" s="75">
        <v>383512.95</v>
      </c>
      <c r="E94" s="75">
        <v>0</v>
      </c>
      <c r="F94" s="75">
        <v>0</v>
      </c>
      <c r="G94" s="75">
        <v>383512.95</v>
      </c>
    </row>
    <row r="95" spans="1:7" x14ac:dyDescent="0.25">
      <c r="A95" s="85" t="s">
        <v>321</v>
      </c>
      <c r="B95" s="75">
        <v>1741578.15</v>
      </c>
      <c r="C95" s="75">
        <v>0</v>
      </c>
      <c r="D95" s="75">
        <v>1741578.15</v>
      </c>
      <c r="E95" s="75">
        <v>0</v>
      </c>
      <c r="F95" s="75">
        <v>0</v>
      </c>
      <c r="G95" s="75">
        <v>1741578.15</v>
      </c>
    </row>
    <row r="96" spans="1:7" x14ac:dyDescent="0.25">
      <c r="A96" s="85" t="s">
        <v>322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v>0</v>
      </c>
    </row>
    <row r="97" spans="1:7" x14ac:dyDescent="0.25">
      <c r="A97" s="85" t="s">
        <v>323</v>
      </c>
      <c r="B97" s="75">
        <v>148348.82999999999</v>
      </c>
      <c r="C97" s="75">
        <v>0</v>
      </c>
      <c r="D97" s="75">
        <v>148348.82999999999</v>
      </c>
      <c r="E97" s="75">
        <v>0</v>
      </c>
      <c r="F97" s="75">
        <v>0</v>
      </c>
      <c r="G97" s="75">
        <v>148348.82999999999</v>
      </c>
    </row>
    <row r="98" spans="1:7" x14ac:dyDescent="0.25">
      <c r="A98" s="87" t="s">
        <v>324</v>
      </c>
      <c r="B98" s="75">
        <v>16864.849999999999</v>
      </c>
      <c r="C98" s="75">
        <v>0</v>
      </c>
      <c r="D98" s="75">
        <v>16864.849999999999</v>
      </c>
      <c r="E98" s="75">
        <v>0</v>
      </c>
      <c r="F98" s="75">
        <v>0</v>
      </c>
      <c r="G98" s="75">
        <v>16864.849999999999</v>
      </c>
    </row>
    <row r="99" spans="1:7" x14ac:dyDescent="0.25">
      <c r="A99" s="85" t="s">
        <v>325</v>
      </c>
      <c r="B99" s="75">
        <v>3900081.54</v>
      </c>
      <c r="C99" s="75">
        <v>0</v>
      </c>
      <c r="D99" s="75">
        <v>3900081.54</v>
      </c>
      <c r="E99" s="75">
        <v>0</v>
      </c>
      <c r="F99" s="75">
        <v>0</v>
      </c>
      <c r="G99" s="75">
        <v>3900081.54</v>
      </c>
    </row>
    <row r="100" spans="1:7" x14ac:dyDescent="0.25">
      <c r="A100" s="85" t="s">
        <v>326</v>
      </c>
      <c r="B100" s="75">
        <v>133232.28</v>
      </c>
      <c r="C100" s="75">
        <v>0</v>
      </c>
      <c r="D100" s="75">
        <v>133232.28</v>
      </c>
      <c r="E100" s="75">
        <v>0</v>
      </c>
      <c r="F100" s="75">
        <v>0</v>
      </c>
      <c r="G100" s="75">
        <v>133232.28</v>
      </c>
    </row>
    <row r="101" spans="1:7" x14ac:dyDescent="0.25">
      <c r="A101" s="85" t="s">
        <v>327</v>
      </c>
      <c r="B101" s="75">
        <v>2248.65</v>
      </c>
      <c r="C101" s="75">
        <v>0</v>
      </c>
      <c r="D101" s="75">
        <v>2248.65</v>
      </c>
      <c r="E101" s="75">
        <v>0</v>
      </c>
      <c r="F101" s="75">
        <v>0</v>
      </c>
      <c r="G101" s="75">
        <v>2248.65</v>
      </c>
    </row>
    <row r="102" spans="1:7" x14ac:dyDescent="0.25">
      <c r="A102" s="85" t="s">
        <v>328</v>
      </c>
      <c r="B102" s="75">
        <v>669793.76</v>
      </c>
      <c r="C102" s="75">
        <v>0</v>
      </c>
      <c r="D102" s="75">
        <v>669793.76</v>
      </c>
      <c r="E102" s="75">
        <v>0</v>
      </c>
      <c r="F102" s="75">
        <v>0</v>
      </c>
      <c r="G102" s="75">
        <v>669793.76</v>
      </c>
    </row>
    <row r="103" spans="1:7" x14ac:dyDescent="0.25">
      <c r="A103" s="84" t="s">
        <v>329</v>
      </c>
      <c r="B103" s="83">
        <f>SUM(B104:B112)</f>
        <v>8341522.9600000009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8341522.9600000009</v>
      </c>
    </row>
    <row r="104" spans="1:7" x14ac:dyDescent="0.25">
      <c r="A104" s="85" t="s">
        <v>330</v>
      </c>
      <c r="B104" s="75">
        <v>407352.33</v>
      </c>
      <c r="C104" s="75">
        <v>0</v>
      </c>
      <c r="D104" s="75">
        <v>407352.33</v>
      </c>
      <c r="E104" s="75">
        <v>0</v>
      </c>
      <c r="F104" s="75">
        <v>0</v>
      </c>
      <c r="G104" s="75">
        <v>407352.33</v>
      </c>
    </row>
    <row r="105" spans="1:7" x14ac:dyDescent="0.25">
      <c r="A105" s="85" t="s">
        <v>331</v>
      </c>
      <c r="B105" s="75">
        <v>209686.48</v>
      </c>
      <c r="C105" s="75">
        <v>0</v>
      </c>
      <c r="D105" s="75">
        <v>209686.48</v>
      </c>
      <c r="E105" s="75">
        <v>0</v>
      </c>
      <c r="F105" s="75">
        <v>0</v>
      </c>
      <c r="G105" s="75">
        <v>209686.48</v>
      </c>
    </row>
    <row r="106" spans="1:7" x14ac:dyDescent="0.25">
      <c r="A106" s="85" t="s">
        <v>332</v>
      </c>
      <c r="B106" s="75">
        <v>140594.38</v>
      </c>
      <c r="C106" s="75">
        <v>0</v>
      </c>
      <c r="D106" s="75">
        <v>140594.38</v>
      </c>
      <c r="E106" s="75">
        <v>0</v>
      </c>
      <c r="F106" s="75">
        <v>0</v>
      </c>
      <c r="G106" s="75">
        <v>140594.38</v>
      </c>
    </row>
    <row r="107" spans="1:7" x14ac:dyDescent="0.25">
      <c r="A107" s="85" t="s">
        <v>333</v>
      </c>
      <c r="B107" s="75">
        <v>710758.11</v>
      </c>
      <c r="C107" s="75">
        <v>0</v>
      </c>
      <c r="D107" s="75">
        <v>710758.11</v>
      </c>
      <c r="E107" s="75">
        <v>0</v>
      </c>
      <c r="F107" s="75">
        <v>0</v>
      </c>
      <c r="G107" s="75">
        <v>710758.11</v>
      </c>
    </row>
    <row r="108" spans="1:7" x14ac:dyDescent="0.25">
      <c r="A108" s="85" t="s">
        <v>334</v>
      </c>
      <c r="B108" s="75">
        <v>4561388.5199999996</v>
      </c>
      <c r="C108" s="75">
        <v>0</v>
      </c>
      <c r="D108" s="75">
        <v>4561388.5199999996</v>
      </c>
      <c r="E108" s="75">
        <v>0</v>
      </c>
      <c r="F108" s="75">
        <v>0</v>
      </c>
      <c r="G108" s="75">
        <v>4561388.5199999996</v>
      </c>
    </row>
    <row r="109" spans="1:7" x14ac:dyDescent="0.25">
      <c r="A109" s="85" t="s">
        <v>335</v>
      </c>
      <c r="B109" s="75">
        <v>1816.9</v>
      </c>
      <c r="C109" s="75">
        <v>0</v>
      </c>
      <c r="D109" s="75">
        <v>1816.9</v>
      </c>
      <c r="E109" s="75">
        <v>0</v>
      </c>
      <c r="F109" s="75">
        <v>0</v>
      </c>
      <c r="G109" s="75">
        <v>1816.9</v>
      </c>
    </row>
    <row r="110" spans="1:7" x14ac:dyDescent="0.25">
      <c r="A110" s="85" t="s">
        <v>336</v>
      </c>
      <c r="B110" s="75">
        <v>57340.480000000003</v>
      </c>
      <c r="C110" s="75">
        <v>0</v>
      </c>
      <c r="D110" s="75">
        <v>57340.480000000003</v>
      </c>
      <c r="E110" s="75">
        <v>0</v>
      </c>
      <c r="F110" s="75">
        <v>0</v>
      </c>
      <c r="G110" s="75">
        <v>57340.480000000003</v>
      </c>
    </row>
    <row r="111" spans="1:7" x14ac:dyDescent="0.25">
      <c r="A111" s="85" t="s">
        <v>337</v>
      </c>
      <c r="B111" s="75">
        <v>23669.03</v>
      </c>
      <c r="C111" s="75">
        <v>0</v>
      </c>
      <c r="D111" s="75">
        <v>23669.03</v>
      </c>
      <c r="E111" s="75">
        <v>0</v>
      </c>
      <c r="F111" s="75">
        <v>0</v>
      </c>
      <c r="G111" s="75">
        <v>23669.03</v>
      </c>
    </row>
    <row r="112" spans="1:7" x14ac:dyDescent="0.25">
      <c r="A112" s="85" t="s">
        <v>338</v>
      </c>
      <c r="B112" s="75">
        <v>2228916.73</v>
      </c>
      <c r="C112" s="75">
        <v>0</v>
      </c>
      <c r="D112" s="75">
        <v>2228916.73</v>
      </c>
      <c r="E112" s="75">
        <v>0</v>
      </c>
      <c r="F112" s="75">
        <v>0</v>
      </c>
      <c r="G112" s="75">
        <v>2228916.73</v>
      </c>
    </row>
    <row r="113" spans="1:7" x14ac:dyDescent="0.25">
      <c r="A113" s="84" t="s">
        <v>339</v>
      </c>
      <c r="B113" s="83">
        <f t="shared" ref="B113:G113" si="17">SUM(B114:B122)</f>
        <v>10288707.57</v>
      </c>
      <c r="C113" s="83">
        <f t="shared" si="17"/>
        <v>0</v>
      </c>
      <c r="D113" s="83">
        <f t="shared" si="17"/>
        <v>10288707.57</v>
      </c>
      <c r="E113" s="83">
        <f t="shared" si="17"/>
        <v>0</v>
      </c>
      <c r="F113" s="83">
        <f t="shared" si="17"/>
        <v>0</v>
      </c>
      <c r="G113" s="83">
        <f t="shared" si="17"/>
        <v>10288707.57</v>
      </c>
    </row>
    <row r="114" spans="1:7" x14ac:dyDescent="0.25">
      <c r="A114" s="85" t="s">
        <v>340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341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18">D115-E115</f>
        <v>0</v>
      </c>
    </row>
    <row r="116" spans="1:7" x14ac:dyDescent="0.25">
      <c r="A116" s="85" t="s">
        <v>342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18"/>
        <v>0</v>
      </c>
    </row>
    <row r="117" spans="1:7" x14ac:dyDescent="0.25">
      <c r="A117" s="85" t="s">
        <v>343</v>
      </c>
      <c r="B117" s="75">
        <v>10288707.57</v>
      </c>
      <c r="C117" s="75">
        <v>0</v>
      </c>
      <c r="D117" s="75">
        <v>10288707.57</v>
      </c>
      <c r="E117" s="75">
        <v>0</v>
      </c>
      <c r="F117" s="75">
        <v>0</v>
      </c>
      <c r="G117" s="75">
        <v>10288707.57</v>
      </c>
    </row>
    <row r="118" spans="1:7" x14ac:dyDescent="0.25">
      <c r="A118" s="85" t="s">
        <v>344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18"/>
        <v>0</v>
      </c>
    </row>
    <row r="119" spans="1:7" x14ac:dyDescent="0.25">
      <c r="A119" s="85" t="s">
        <v>345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18"/>
        <v>0</v>
      </c>
    </row>
    <row r="120" spans="1:7" x14ac:dyDescent="0.25">
      <c r="A120" s="85" t="s">
        <v>346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18"/>
        <v>0</v>
      </c>
    </row>
    <row r="121" spans="1:7" x14ac:dyDescent="0.25">
      <c r="A121" s="85" t="s">
        <v>347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18"/>
        <v>0</v>
      </c>
    </row>
    <row r="122" spans="1:7" x14ac:dyDescent="0.25">
      <c r="A122" s="85" t="s">
        <v>348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18"/>
        <v>0</v>
      </c>
    </row>
    <row r="123" spans="1:7" x14ac:dyDescent="0.25">
      <c r="A123" s="84" t="s">
        <v>349</v>
      </c>
      <c r="B123" s="83">
        <f t="shared" ref="B123:G123" si="19">SUM(B124:B132)</f>
        <v>96857.279999999999</v>
      </c>
      <c r="C123" s="83">
        <f t="shared" si="19"/>
        <v>0</v>
      </c>
      <c r="D123" s="83">
        <f t="shared" si="19"/>
        <v>96857.279999999999</v>
      </c>
      <c r="E123" s="83">
        <f t="shared" si="19"/>
        <v>0</v>
      </c>
      <c r="F123" s="83">
        <f t="shared" si="19"/>
        <v>0</v>
      </c>
      <c r="G123" s="83">
        <f t="shared" si="19"/>
        <v>96857.279999999999</v>
      </c>
    </row>
    <row r="124" spans="1:7" x14ac:dyDescent="0.25">
      <c r="A124" s="85" t="s">
        <v>350</v>
      </c>
      <c r="B124" s="75">
        <v>87068.800000000003</v>
      </c>
      <c r="C124" s="75">
        <v>0</v>
      </c>
      <c r="D124" s="75">
        <v>87068.800000000003</v>
      </c>
      <c r="E124" s="75">
        <v>0</v>
      </c>
      <c r="F124" s="75">
        <v>0</v>
      </c>
      <c r="G124" s="75">
        <v>87068.800000000003</v>
      </c>
    </row>
    <row r="125" spans="1:7" x14ac:dyDescent="0.25">
      <c r="A125" s="85" t="s">
        <v>351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v>0</v>
      </c>
    </row>
    <row r="126" spans="1:7" x14ac:dyDescent="0.25">
      <c r="A126" s="85" t="s">
        <v>352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v>0</v>
      </c>
    </row>
    <row r="127" spans="1:7" x14ac:dyDescent="0.25">
      <c r="A127" s="85" t="s">
        <v>353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v>0</v>
      </c>
    </row>
    <row r="128" spans="1:7" x14ac:dyDescent="0.25">
      <c r="A128" s="85" t="s">
        <v>354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v>0</v>
      </c>
    </row>
    <row r="129" spans="1:7" x14ac:dyDescent="0.25">
      <c r="A129" s="85" t="s">
        <v>355</v>
      </c>
      <c r="B129" s="75">
        <v>9788.48</v>
      </c>
      <c r="C129" s="75">
        <v>0</v>
      </c>
      <c r="D129" s="75">
        <v>9788.48</v>
      </c>
      <c r="E129" s="75">
        <v>0</v>
      </c>
      <c r="F129" s="75">
        <v>0</v>
      </c>
      <c r="G129" s="75">
        <v>9788.48</v>
      </c>
    </row>
    <row r="130" spans="1:7" x14ac:dyDescent="0.25">
      <c r="A130" s="85" t="s">
        <v>356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v>0</v>
      </c>
    </row>
    <row r="131" spans="1:7" x14ac:dyDescent="0.25">
      <c r="A131" s="85" t="s">
        <v>357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v>0</v>
      </c>
    </row>
    <row r="132" spans="1:7" x14ac:dyDescent="0.25">
      <c r="A132" s="85" t="s">
        <v>358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v>0</v>
      </c>
    </row>
    <row r="133" spans="1:7" x14ac:dyDescent="0.25">
      <c r="A133" s="84" t="s">
        <v>359</v>
      </c>
      <c r="B133" s="83">
        <f t="shared" ref="B133:G133" si="20">SUM(B134:B136)</f>
        <v>22084198.469999999</v>
      </c>
      <c r="C133" s="83">
        <f t="shared" si="20"/>
        <v>0</v>
      </c>
      <c r="D133" s="83">
        <f t="shared" si="20"/>
        <v>22084198.469999999</v>
      </c>
      <c r="E133" s="83">
        <f t="shared" si="20"/>
        <v>0</v>
      </c>
      <c r="F133" s="83">
        <f t="shared" si="20"/>
        <v>0</v>
      </c>
      <c r="G133" s="83">
        <f t="shared" si="20"/>
        <v>22084198.469999999</v>
      </c>
    </row>
    <row r="134" spans="1:7" x14ac:dyDescent="0.25">
      <c r="A134" s="85" t="s">
        <v>360</v>
      </c>
      <c r="B134" s="75">
        <v>22084198.469999999</v>
      </c>
      <c r="C134" s="75">
        <v>0</v>
      </c>
      <c r="D134" s="75">
        <v>22084198.469999999</v>
      </c>
      <c r="E134" s="75">
        <v>0</v>
      </c>
      <c r="F134" s="75">
        <v>0</v>
      </c>
      <c r="G134" s="75">
        <v>22084198.469999999</v>
      </c>
    </row>
    <row r="135" spans="1:7" x14ac:dyDescent="0.25">
      <c r="A135" s="85" t="s">
        <v>361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v>0</v>
      </c>
    </row>
    <row r="136" spans="1:7" x14ac:dyDescent="0.25">
      <c r="A136" s="85" t="s">
        <v>362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v>0</v>
      </c>
    </row>
    <row r="137" spans="1:7" x14ac:dyDescent="0.25">
      <c r="A137" s="84" t="s">
        <v>363</v>
      </c>
      <c r="B137" s="83">
        <f t="shared" ref="B137:G137" si="21">SUM(B138:B142,B144:B145)</f>
        <v>14160253.93</v>
      </c>
      <c r="C137" s="83">
        <f t="shared" si="21"/>
        <v>0</v>
      </c>
      <c r="D137" s="83">
        <f t="shared" si="21"/>
        <v>14160253.93</v>
      </c>
      <c r="E137" s="83">
        <f t="shared" si="21"/>
        <v>0</v>
      </c>
      <c r="F137" s="83">
        <f t="shared" si="21"/>
        <v>0</v>
      </c>
      <c r="G137" s="83">
        <f t="shared" si="21"/>
        <v>14160253.93</v>
      </c>
    </row>
    <row r="138" spans="1:7" x14ac:dyDescent="0.25">
      <c r="A138" s="85" t="s">
        <v>364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v>0</v>
      </c>
    </row>
    <row r="139" spans="1:7" x14ac:dyDescent="0.25">
      <c r="A139" s="85" t="s">
        <v>365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v>0</v>
      </c>
    </row>
    <row r="140" spans="1:7" x14ac:dyDescent="0.25">
      <c r="A140" s="85" t="s">
        <v>366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v>0</v>
      </c>
    </row>
    <row r="141" spans="1:7" x14ac:dyDescent="0.25">
      <c r="A141" s="85" t="s">
        <v>367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v>0</v>
      </c>
    </row>
    <row r="142" spans="1:7" x14ac:dyDescent="0.25">
      <c r="A142" s="85" t="s">
        <v>368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v>0</v>
      </c>
    </row>
    <row r="143" spans="1:7" x14ac:dyDescent="0.25">
      <c r="A143" s="85" t="s">
        <v>369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v>0</v>
      </c>
    </row>
    <row r="144" spans="1:7" x14ac:dyDescent="0.25">
      <c r="A144" s="85" t="s">
        <v>370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v>0</v>
      </c>
    </row>
    <row r="145" spans="1:7" x14ac:dyDescent="0.25">
      <c r="A145" s="85" t="s">
        <v>371</v>
      </c>
      <c r="B145" s="75">
        <v>14160253.93</v>
      </c>
      <c r="C145" s="75">
        <v>0</v>
      </c>
      <c r="D145" s="75">
        <v>14160253.93</v>
      </c>
      <c r="E145" s="75">
        <v>0</v>
      </c>
      <c r="F145" s="75">
        <v>0</v>
      </c>
      <c r="G145" s="75">
        <v>14160253.93</v>
      </c>
    </row>
    <row r="146" spans="1:7" x14ac:dyDescent="0.25">
      <c r="A146" s="84" t="s">
        <v>372</v>
      </c>
      <c r="B146" s="83">
        <f t="shared" ref="B146:G146" si="22">SUM(B147:B149)</f>
        <v>0</v>
      </c>
      <c r="C146" s="83">
        <f t="shared" si="22"/>
        <v>0</v>
      </c>
      <c r="D146" s="83">
        <f t="shared" si="22"/>
        <v>0</v>
      </c>
      <c r="E146" s="83">
        <f t="shared" si="22"/>
        <v>0</v>
      </c>
      <c r="F146" s="83">
        <f t="shared" si="22"/>
        <v>0</v>
      </c>
      <c r="G146" s="83">
        <f t="shared" si="22"/>
        <v>0</v>
      </c>
    </row>
    <row r="147" spans="1:7" x14ac:dyDescent="0.25">
      <c r="A147" s="85" t="s">
        <v>373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374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23">D148-E148</f>
        <v>0</v>
      </c>
    </row>
    <row r="149" spans="1:7" x14ac:dyDescent="0.25">
      <c r="A149" s="85" t="s">
        <v>375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23"/>
        <v>0</v>
      </c>
    </row>
    <row r="150" spans="1:7" x14ac:dyDescent="0.25">
      <c r="A150" s="84" t="s">
        <v>376</v>
      </c>
      <c r="B150" s="83">
        <f t="shared" ref="B150:G150" si="24">SUM(B151:B157)</f>
        <v>0</v>
      </c>
      <c r="C150" s="83">
        <f t="shared" si="24"/>
        <v>0</v>
      </c>
      <c r="D150" s="83">
        <f t="shared" si="24"/>
        <v>0</v>
      </c>
      <c r="E150" s="83">
        <f t="shared" si="24"/>
        <v>0</v>
      </c>
      <c r="F150" s="83">
        <f t="shared" si="24"/>
        <v>0</v>
      </c>
      <c r="G150" s="83">
        <f t="shared" si="24"/>
        <v>0</v>
      </c>
    </row>
    <row r="151" spans="1:7" x14ac:dyDescent="0.25">
      <c r="A151" s="85" t="s">
        <v>377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378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25">D152-E152</f>
        <v>0</v>
      </c>
    </row>
    <row r="153" spans="1:7" x14ac:dyDescent="0.25">
      <c r="A153" s="85" t="s">
        <v>379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25"/>
        <v>0</v>
      </c>
    </row>
    <row r="154" spans="1:7" x14ac:dyDescent="0.25">
      <c r="A154" s="87" t="s">
        <v>380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25"/>
        <v>0</v>
      </c>
    </row>
    <row r="155" spans="1:7" x14ac:dyDescent="0.25">
      <c r="A155" s="85" t="s">
        <v>381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25"/>
        <v>0</v>
      </c>
    </row>
    <row r="156" spans="1:7" x14ac:dyDescent="0.25">
      <c r="A156" s="85" t="s">
        <v>382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25"/>
        <v>0</v>
      </c>
    </row>
    <row r="157" spans="1:7" x14ac:dyDescent="0.25">
      <c r="A157" s="85" t="s">
        <v>383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25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385</v>
      </c>
      <c r="B159" s="90">
        <f t="shared" ref="B159:G159" si="26">B9+B84</f>
        <v>395328870.41999996</v>
      </c>
      <c r="C159" s="90">
        <f t="shared" si="26"/>
        <v>0</v>
      </c>
      <c r="D159" s="90">
        <f t="shared" si="26"/>
        <v>386987347.46000004</v>
      </c>
      <c r="E159" s="90">
        <f t="shared" si="26"/>
        <v>0</v>
      </c>
      <c r="F159" s="90">
        <f t="shared" si="26"/>
        <v>0</v>
      </c>
      <c r="G159" s="90">
        <f t="shared" si="26"/>
        <v>395328870.41999996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18:F18 B28:F28 B38:F38 B48:F48 B59:G61 B58:F58 B63:G69 B62:F62 B71:F73 B103:F103 B93:C93 E93:F93 B75:F85 B113:F116 B118:F123 B133:F133 B137:F137 B146:F159" unlockedFormula="1"/>
    <ignoredError sqref="G18 G28 G38 G48 G58 G62 G71:G73 G75:G85 G93 G103 G113:G116 G118:G123 G133 G137 G146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A7" sqref="A7:A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386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>MUNICIPIO DE APASEO EL GRANDE, GUANAJUATO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302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387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6</v>
      </c>
      <c r="B7" s="166" t="s">
        <v>304</v>
      </c>
      <c r="C7" s="166"/>
      <c r="D7" s="166"/>
      <c r="E7" s="166"/>
      <c r="F7" s="166"/>
      <c r="G7" s="168" t="s">
        <v>305</v>
      </c>
    </row>
    <row r="8" spans="1:7" ht="30" x14ac:dyDescent="0.25">
      <c r="A8" s="165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67"/>
    </row>
    <row r="9" spans="1:7" ht="15.75" customHeight="1" x14ac:dyDescent="0.25">
      <c r="A9" s="26" t="s">
        <v>388</v>
      </c>
      <c r="B9" s="30">
        <f>SUM(B10:B17)</f>
        <v>0</v>
      </c>
      <c r="C9" s="30">
        <f t="shared" ref="C9:G9" si="0">SUM(C10:C17)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x14ac:dyDescent="0.25">
      <c r="A10" s="63" t="s">
        <v>389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63" t="s">
        <v>390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391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392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393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394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395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153</v>
      </c>
      <c r="B18" s="49"/>
      <c r="C18" s="49"/>
      <c r="D18" s="49"/>
      <c r="E18" s="49"/>
      <c r="F18" s="49"/>
      <c r="G18" s="49"/>
    </row>
    <row r="19" spans="1:7" x14ac:dyDescent="0.25">
      <c r="A19" s="3" t="s">
        <v>397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389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390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391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392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393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394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395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396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153</v>
      </c>
      <c r="B28" s="49"/>
      <c r="C28" s="49"/>
      <c r="D28" s="49"/>
      <c r="E28" s="49"/>
      <c r="F28" s="49"/>
      <c r="G28" s="49"/>
    </row>
    <row r="29" spans="1:7" x14ac:dyDescent="0.25">
      <c r="A29" s="3" t="s">
        <v>385</v>
      </c>
      <c r="B29" s="4">
        <f>SUM(B19,B9)</f>
        <v>0</v>
      </c>
      <c r="C29" s="4">
        <f t="shared" ref="C29:G29" si="2">SUM(C19,C9)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A7" sqref="A7:A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398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>MUNICIPIO DE APASEO EL GRANDE,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399</v>
      </c>
      <c r="B3" s="114"/>
      <c r="C3" s="114"/>
      <c r="D3" s="114"/>
      <c r="E3" s="114"/>
      <c r="F3" s="114"/>
      <c r="G3" s="115"/>
    </row>
    <row r="4" spans="1:7" x14ac:dyDescent="0.25">
      <c r="A4" s="113" t="s">
        <v>400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6</v>
      </c>
      <c r="B7" s="172" t="s">
        <v>304</v>
      </c>
      <c r="C7" s="173"/>
      <c r="D7" s="173"/>
      <c r="E7" s="173"/>
      <c r="F7" s="174"/>
      <c r="G7" s="168" t="s">
        <v>401</v>
      </c>
    </row>
    <row r="8" spans="1:7" ht="30" x14ac:dyDescent="0.25">
      <c r="A8" s="165"/>
      <c r="B8" s="25" t="s">
        <v>306</v>
      </c>
      <c r="C8" s="7" t="s">
        <v>402</v>
      </c>
      <c r="D8" s="25" t="s">
        <v>308</v>
      </c>
      <c r="E8" s="25" t="s">
        <v>192</v>
      </c>
      <c r="F8" s="32" t="s">
        <v>209</v>
      </c>
      <c r="G8" s="167"/>
    </row>
    <row r="9" spans="1:7" ht="16.5" customHeight="1" x14ac:dyDescent="0.25">
      <c r="A9" s="26" t="s">
        <v>403</v>
      </c>
      <c r="B9" s="30">
        <f>SUM(B10,B19,B27,B37)</f>
        <v>0</v>
      </c>
      <c r="C9" s="30">
        <f t="shared" ref="C9:G9" si="0">SUM(C10,C19,C27,C37)</f>
        <v>0</v>
      </c>
      <c r="D9" s="30">
        <f t="shared" si="0"/>
        <v>0</v>
      </c>
      <c r="E9" s="30">
        <f t="shared" si="0"/>
        <v>0</v>
      </c>
      <c r="F9" s="30">
        <f t="shared" si="0"/>
        <v>0</v>
      </c>
      <c r="G9" s="30">
        <f t="shared" si="0"/>
        <v>0</v>
      </c>
    </row>
    <row r="10" spans="1:7" ht="15" customHeight="1" x14ac:dyDescent="0.25">
      <c r="A10" s="58" t="s">
        <v>404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405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406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407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408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409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410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411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412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413</v>
      </c>
      <c r="B19" s="47">
        <f>SUM(B20:B26)</f>
        <v>0</v>
      </c>
      <c r="C19" s="47">
        <f t="shared" ref="C19:G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</row>
    <row r="20" spans="1:7" x14ac:dyDescent="0.25">
      <c r="A20" s="77" t="s">
        <v>414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415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416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420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421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422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423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424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425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426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427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428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429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430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431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432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433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434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435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436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404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405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406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407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408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409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410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411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412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413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414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415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416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417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418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419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420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421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422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423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424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425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426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427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428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429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430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431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432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435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385</v>
      </c>
      <c r="B77" s="4">
        <f>B43+B9</f>
        <v>0</v>
      </c>
      <c r="C77" s="4">
        <f t="shared" ref="C77:G77" si="10">C43+C9</f>
        <v>0</v>
      </c>
      <c r="D77" s="4">
        <f t="shared" si="10"/>
        <v>0</v>
      </c>
      <c r="E77" s="4">
        <f t="shared" si="10"/>
        <v>0</v>
      </c>
      <c r="F77" s="4">
        <f t="shared" si="10"/>
        <v>0</v>
      </c>
      <c r="G77" s="4">
        <f t="shared" si="10"/>
        <v>0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L27" sqref="L2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437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>MUNICIPIO DE APASEO EL GRANDE,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302</v>
      </c>
      <c r="B3" s="114"/>
      <c r="C3" s="114"/>
      <c r="D3" s="114"/>
      <c r="E3" s="114"/>
      <c r="F3" s="114"/>
      <c r="G3" s="115"/>
    </row>
    <row r="4" spans="1:7" x14ac:dyDescent="0.25">
      <c r="A4" s="113" t="s">
        <v>438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4" t="s">
        <v>439</v>
      </c>
      <c r="B7" s="167" t="s">
        <v>304</v>
      </c>
      <c r="C7" s="167"/>
      <c r="D7" s="167"/>
      <c r="E7" s="167"/>
      <c r="F7" s="167"/>
      <c r="G7" s="167" t="s">
        <v>305</v>
      </c>
    </row>
    <row r="8" spans="1:7" ht="30" x14ac:dyDescent="0.25">
      <c r="A8" s="165"/>
      <c r="B8" s="7" t="s">
        <v>306</v>
      </c>
      <c r="C8" s="33" t="s">
        <v>402</v>
      </c>
      <c r="D8" s="33" t="s">
        <v>237</v>
      </c>
      <c r="E8" s="33" t="s">
        <v>192</v>
      </c>
      <c r="F8" s="33" t="s">
        <v>209</v>
      </c>
      <c r="G8" s="177"/>
    </row>
    <row r="9" spans="1:7" ht="15.75" customHeight="1" x14ac:dyDescent="0.25">
      <c r="A9" s="26" t="s">
        <v>440</v>
      </c>
      <c r="B9" s="119">
        <f>SUM(B10,B11,B12,B15,B16,B19)</f>
        <v>141366546.87</v>
      </c>
      <c r="C9" s="119">
        <f t="shared" ref="C9:G9" si="0">SUM(C10,C11,C12,C15,C16,C19)</f>
        <v>0</v>
      </c>
      <c r="D9" s="119">
        <f t="shared" si="0"/>
        <v>141366546.87</v>
      </c>
      <c r="E9" s="119">
        <f t="shared" si="0"/>
        <v>0</v>
      </c>
      <c r="F9" s="119">
        <f t="shared" si="0"/>
        <v>0</v>
      </c>
      <c r="G9" s="119">
        <f t="shared" si="0"/>
        <v>141366546.87</v>
      </c>
    </row>
    <row r="10" spans="1:7" x14ac:dyDescent="0.25">
      <c r="A10" s="58" t="s">
        <v>441</v>
      </c>
      <c r="B10" s="75">
        <v>141366546.87</v>
      </c>
      <c r="C10" s="75">
        <v>0</v>
      </c>
      <c r="D10" s="75">
        <v>141366546.87</v>
      </c>
      <c r="E10" s="75">
        <v>0</v>
      </c>
      <c r="F10" s="75">
        <v>0</v>
      </c>
      <c r="G10" s="76">
        <v>141366546.87</v>
      </c>
    </row>
    <row r="11" spans="1:7" ht="15.75" customHeight="1" x14ac:dyDescent="0.25">
      <c r="A11" s="58" t="s">
        <v>442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</row>
    <row r="12" spans="1:7" x14ac:dyDescent="0.25">
      <c r="A12" s="58" t="s">
        <v>443</v>
      </c>
      <c r="B12" s="76">
        <v>0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</row>
    <row r="13" spans="1:7" x14ac:dyDescent="0.25">
      <c r="A13" s="77" t="s">
        <v>444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</row>
    <row r="14" spans="1:7" x14ac:dyDescent="0.25">
      <c r="A14" s="77" t="s">
        <v>445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</row>
    <row r="15" spans="1:7" x14ac:dyDescent="0.25">
      <c r="A15" s="58" t="s">
        <v>446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</row>
    <row r="16" spans="1:7" ht="30" x14ac:dyDescent="0.25">
      <c r="A16" s="59" t="s">
        <v>447</v>
      </c>
      <c r="B16" s="76">
        <v>0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</row>
    <row r="17" spans="1:7" x14ac:dyDescent="0.25">
      <c r="A17" s="77" t="s">
        <v>448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</row>
    <row r="18" spans="1:7" x14ac:dyDescent="0.25">
      <c r="A18" s="77" t="s">
        <v>449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450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451</v>
      </c>
      <c r="B21" s="119">
        <f>SUM(B22,B23,B24,B27,B28,B31)</f>
        <v>69733872.909999996</v>
      </c>
      <c r="C21" s="119">
        <f t="shared" ref="C21:F21" si="1">SUM(C22,C23,C24,C27,C28,C31)</f>
        <v>0</v>
      </c>
      <c r="D21" s="119">
        <f t="shared" si="1"/>
        <v>69733872.909999996</v>
      </c>
      <c r="E21" s="119">
        <f t="shared" si="1"/>
        <v>0</v>
      </c>
      <c r="F21" s="119">
        <f t="shared" si="1"/>
        <v>0</v>
      </c>
      <c r="G21" s="119">
        <f>SUM(G22,G23,G24,G27,G28,G31)</f>
        <v>69733872.909999996</v>
      </c>
    </row>
    <row r="22" spans="1:7" x14ac:dyDescent="0.25">
      <c r="A22" s="58" t="s">
        <v>441</v>
      </c>
      <c r="B22" s="75">
        <v>69733872.909999996</v>
      </c>
      <c r="C22" s="75">
        <v>0</v>
      </c>
      <c r="D22" s="75">
        <v>69733872.909999996</v>
      </c>
      <c r="E22" s="75">
        <v>0</v>
      </c>
      <c r="F22" s="75">
        <v>0</v>
      </c>
      <c r="G22" s="76">
        <v>69733872.909999996</v>
      </c>
    </row>
    <row r="23" spans="1:7" x14ac:dyDescent="0.25">
      <c r="A23" s="58" t="s">
        <v>442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443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77" t="s">
        <v>444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 t="s">
        <v>445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8" t="s">
        <v>446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ht="30" x14ac:dyDescent="0.25">
      <c r="A28" s="59" t="s">
        <v>447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77" t="s">
        <v>448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77" t="s">
        <v>449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</row>
    <row r="31" spans="1:7" x14ac:dyDescent="0.25">
      <c r="A31" s="58" t="s">
        <v>450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452</v>
      </c>
      <c r="B33" s="119">
        <f>B21+B9</f>
        <v>211100419.78</v>
      </c>
      <c r="C33" s="119">
        <f t="shared" ref="C33:G33" si="2">C21+C9</f>
        <v>0</v>
      </c>
      <c r="D33" s="119">
        <f t="shared" si="2"/>
        <v>211100419.78</v>
      </c>
      <c r="E33" s="119">
        <f t="shared" si="2"/>
        <v>0</v>
      </c>
      <c r="F33" s="119">
        <f t="shared" si="2"/>
        <v>0</v>
      </c>
      <c r="G33" s="119">
        <f t="shared" si="2"/>
        <v>211100419.78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20:F21 B32:F33" unlockedFormula="1"/>
    <ignoredError sqref="G20:G21 G3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0c865bf4-0f22-4e4d-b041-7b0c1657e5a8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dcterms:created xsi:type="dcterms:W3CDTF">2023-03-16T22:14:51Z</dcterms:created>
  <dcterms:modified xsi:type="dcterms:W3CDTF">2025-07-30T18:05:53Z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