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28800" windowHeight="11865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9" l="1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0" i="9"/>
  <c r="G59" i="9"/>
  <c r="G58" i="9"/>
  <c r="G57" i="9"/>
  <c r="G56" i="9"/>
  <c r="G55" i="9"/>
  <c r="G54" i="9"/>
  <c r="D60" i="9"/>
  <c r="D59" i="9"/>
  <c r="D58" i="9"/>
  <c r="D57" i="9"/>
  <c r="D56" i="9"/>
  <c r="D55" i="9"/>
  <c r="D54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G26" i="9"/>
  <c r="D26" i="9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C9" i="9" l="1"/>
  <c r="C43" i="9"/>
  <c r="C77" i="9" s="1"/>
  <c r="B43" i="9"/>
  <c r="D9" i="9"/>
  <c r="E9" i="9"/>
  <c r="G9" i="9"/>
  <c r="B9" i="9"/>
  <c r="D43" i="9"/>
  <c r="D77" i="9" s="1"/>
  <c r="E43" i="9"/>
  <c r="G43" i="9"/>
  <c r="F43" i="9"/>
  <c r="F9" i="9"/>
  <c r="E77" i="9" l="1"/>
  <c r="G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<sst xmlns="http://schemas.openxmlformats.org/spreadsheetml/2006/main" count="259" uniqueCount="172">
  <si>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</si>
  <si>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</si>
  <si>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</si>
  <si>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</si>
  <si>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</si>
  <si>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</si>
  <si>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</si>
  <si>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</si>
  <si>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</si>
  <si>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</si>
  <si>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</si>
  <si>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</si>
  <si>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</si>
  <si>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</si>
  <si>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</si>
  <si>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</si>
  <si>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</si>
  <si>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</si>
  <si>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</si>
  <si>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</si>
  <si>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</si>
  <si>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</si>
  <si>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</si>
  <si>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</si>
  <si>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</si>
  <si>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</si>
  <si>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</si>
  <si>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</si>
  <si>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</si>
  <si>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</si>
  <si>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</si>
  <si>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</si>
  <si>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</si>
  <si>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</si>
  <si>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</si>
  <si>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</si>
  <si>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</si>
  <si>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</si>
  <si>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</si>
  <si>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</si>
  <si>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</si>
  <si>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</si>
  <si>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</si>
  <si>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</si>
  <si>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</si>
  <si>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</si>
  <si>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</si>
  <si>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</si>
  <si>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</si>
  <si>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</si>
  <si>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</si>
  <si>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</si>
  <si>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</si>
  <si>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</si>
  <si>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</si>
  <si>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</si>
  <si>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</si>
  <si>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</si>
  <si>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</si>
  <si>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</si>
  <si>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</si>
  <si>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</si>
  <si>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</si>
  <si>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</si>
  <si>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</si>
  <si>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</si>
  <si>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</si>
  <si>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</si>
  <si>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</si>
  <si>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</si>
  <si>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</si>
  <si>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</si>
  <si>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</si>
  <si>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</si>
  <si>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</si>
  <si>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</si>
  <si>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</si>
  <si>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</si>
  <si>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</si>
  <si>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</si>
  <si>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</si>
  <si>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</si>
  <si>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</si>
  <si>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</si>
  <si>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</si>
  <si>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</si>
  <si>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</si>
  <si>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</si>
  <si>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</si>
  <si>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</si>
  <si>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</si>
  <si>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</si>
  <si>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</si>
  <si>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</si>
  <si>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</si>
  <si>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</si>
  <si>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</si>
  <si>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</si>
  <si>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</si>
  <si>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</si>
  <si>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</si>
  <si>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</si>
  <si>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</si>
  <si>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</si>
  <si>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</si>
  <si>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</si>
  <si>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</si>
  <si>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</si>
  <si>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</si>
  <si>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</si>
  <si>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</si>
  <si>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</si>
  <si>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</si>
  <si>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</si>
  <si>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</si>
  <si>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</si>
  <si>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</si>
  <si>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</si>
  <si>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</si>
  <si>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</si>
  <si>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</si>
  <si>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</si>
  <si>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</si>
  <si>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</si>
  <si>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</si>
  <si>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</si>
  <si>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</si>
  <si>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</si>
  <si>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</si>
  <si>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</si>
  <si>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</si>
  <si>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</si>
  <si>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</si>
  <si>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</si>
  <si>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</si>
  <si>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</si>
  <si>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</si>
  <si>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</si>
  <si>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</si>
  <si>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</si>
  <si>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</si>
  <si>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</si>
  <si>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</si>
  <si>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</si>
  <si>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</si>
  <si>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</si>
  <si>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</si>
  <si>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</si>
  <si>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</si>
  <si>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</si>
  <si>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</si>
  <si>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</si>
  <si>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</si>
  <si>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</si>
  <si>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</si>
  <si>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</si>
  <si>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</si>
  <si>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</si>
  <si>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</si>
  <si>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</si>
  <si>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</si>
  <si>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</si>
  <si>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</si>
  <si>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</si>
  <si>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</si>
  <si>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</si>
  <si>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</si>
  <si>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</si>
  <si>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</si>
  <si>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</si>
  <si>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APASEO EL GRANDE, GTO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</si>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</sst>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6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3" fontId="2" fillId="2" borderId="3" xfId="1" applyFont="1" applyFill="1" applyBorder="1" applyAlignment="1">
      <alignment horizontal="centerContinuous" vertical="center"/>
    </xf>
    <xf numFmtId="43" fontId="2" fillId="2" borderId="4" xfId="1" applyFont="1" applyFill="1" applyBorder="1" applyAlignment="1">
      <alignment horizontal="centerContinuous" vertical="center"/>
    </xf>
    <xf numFmtId="43" fontId="2" fillId="2" borderId="0" xfId="1" applyFont="1" applyFill="1" applyAlignment="1">
      <alignment horizontal="centerContinuous" vertical="center"/>
    </xf>
    <xf numFmtId="43" fontId="2" fillId="2" borderId="6" xfId="1" applyFont="1" applyFill="1" applyBorder="1" applyAlignment="1">
      <alignment horizontal="centerContinuous" vertical="center"/>
    </xf>
    <xf numFmtId="43" fontId="2" fillId="2" borderId="8" xfId="1" applyFont="1" applyFill="1" applyBorder="1" applyAlignment="1">
      <alignment horizontal="centerContinuous" vertical="center"/>
    </xf>
    <xf numFmtId="43" fontId="2" fillId="2" borderId="9" xfId="1" applyFont="1" applyFill="1" applyBorder="1" applyAlignment="1">
      <alignment horizontal="centerContinuous" vertical="center"/>
    </xf>
    <xf numFmtId="43" fontId="2" fillId="2" borderId="7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9" xfId="1" applyFont="1" applyFill="1" applyBorder="1" applyAlignment="1">
      <alignment horizontal="center" vertical="center"/>
    </xf>
    <xf numFmtId="43" fontId="2" fillId="2" borderId="13" xfId="1" applyFont="1" applyFill="1" applyBorder="1" applyAlignment="1">
      <alignment horizontal="center" vertical="center" wrapText="1"/>
    </xf>
    <xf numFmtId="43" fontId="2" fillId="2" borderId="10" xfId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43" fontId="0" fillId="0" borderId="12" xfId="1" applyFont="1" applyBorder="1" applyAlignment="1" applyProtection="1">
      <alignment vertical="center"/>
      <protection locked="0"/>
    </xf>
    <xf numFmtId="43" fontId="1" fillId="0" borderId="6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43" fontId="0" fillId="0" borderId="12" xfId="1" applyFont="1" applyBorder="1"/>
    <xf numFmtId="43" fontId="0" fillId="0" borderId="12" xfId="1" applyFont="1" applyBorder="1" applyAlignment="1">
      <alignment vertical="center"/>
    </xf>
    <xf numFmtId="43" fontId="0" fillId="0" borderId="13" xfId="1" applyFont="1" applyBorder="1"/>
    <xf numFmtId="43" fontId="0" fillId="0" borderId="0" xfId="1" applyFont="1"/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8"/>
  <sheetViews>
    <sheetView showGridLines="0" tabSelected="1" topLeftCell="A35" zoomScale="75" zoomScaleNormal="75" workbookViewId="0">
      <selection sqref="A1:G80"/>
    </sheetView>
  </sheetViews>
  <sheetFormatPr baseColWidth="10" defaultColWidth="11" defaultRowHeight="15" x14ac:dyDescent="0.25"/>
  <cols>
    <col min="1" max="1" width="82.85546875" customWidth="1"/>
    <col min="2" max="2" width="22.28515625" style="95" bestFit="1" customWidth="1"/>
    <col min="3" max="3" width="18.28515625" style="95" customWidth="1"/>
    <col min="4" max="6" width="22.28515625" style="95" bestFit="1" customWidth="1"/>
    <col min="7" max="7" width="19.85546875" style="95" bestFit="1" customWidth="1"/>
  </cols>
  <sheetData>
    <row r="1" spans="1:7" ht="40.9" customHeight="1" x14ac:dyDescent="0.25">
      <c r="A1" s="60" t="s">
        <v>20</v>
      </c>
      <c r="B1" s="61"/>
      <c r="C1" s="61"/>
      <c r="D1" s="61"/>
      <c r="E1" s="61"/>
      <c r="F1" s="61"/>
      <c r="G1" s="61"/>
    </row>
    <row r="2" spans="1:7" x14ac:dyDescent="0.25">
      <c r="A2" s="34" t="s">
        <v>170</v>
      </c>
      <c r="B2" s="75"/>
      <c r="C2" s="75"/>
      <c r="D2" s="75"/>
      <c r="E2" s="75"/>
      <c r="F2" s="75"/>
      <c r="G2" s="76"/>
    </row>
    <row r="3" spans="1:7" x14ac:dyDescent="0.25">
      <c r="A3" s="35" t="s">
        <v>21</v>
      </c>
      <c r="B3" s="77"/>
      <c r="C3" s="77"/>
      <c r="D3" s="77"/>
      <c r="E3" s="77"/>
      <c r="F3" s="77"/>
      <c r="G3" s="78"/>
    </row>
    <row r="4" spans="1:7" x14ac:dyDescent="0.25">
      <c r="A4" s="35" t="s">
        <v>22</v>
      </c>
      <c r="B4" s="77"/>
      <c r="C4" s="77"/>
      <c r="D4" s="77"/>
      <c r="E4" s="77"/>
      <c r="F4" s="77"/>
      <c r="G4" s="78"/>
    </row>
    <row r="5" spans="1:7" x14ac:dyDescent="0.25">
      <c r="A5" s="35" t="s">
        <v>171</v>
      </c>
      <c r="B5" s="77"/>
      <c r="C5" s="77"/>
      <c r="D5" s="77"/>
      <c r="E5" s="77"/>
      <c r="F5" s="77"/>
      <c r="G5" s="78"/>
    </row>
    <row r="6" spans="1:7" x14ac:dyDescent="0.25">
      <c r="A6" s="38" t="s">
        <v>0</v>
      </c>
      <c r="B6" s="79"/>
      <c r="C6" s="79"/>
      <c r="D6" s="79"/>
      <c r="E6" s="79"/>
      <c r="F6" s="79"/>
      <c r="G6" s="80"/>
    </row>
    <row r="7" spans="1:7" ht="15.75" customHeight="1" x14ac:dyDescent="0.25">
      <c r="A7" s="57" t="s">
        <v>1</v>
      </c>
      <c r="B7" s="81" t="s">
        <v>16</v>
      </c>
      <c r="C7" s="82"/>
      <c r="D7" s="82"/>
      <c r="E7" s="82"/>
      <c r="F7" s="83"/>
      <c r="G7" s="84" t="s">
        <v>23</v>
      </c>
    </row>
    <row r="8" spans="1:7" ht="30" x14ac:dyDescent="0.25">
      <c r="A8" s="58"/>
      <c r="B8" s="85" t="s">
        <v>17</v>
      </c>
      <c r="C8" s="86" t="s">
        <v>24</v>
      </c>
      <c r="D8" s="85" t="s">
        <v>18</v>
      </c>
      <c r="E8" s="85" t="s">
        <v>2</v>
      </c>
      <c r="F8" s="87" t="s">
        <v>3</v>
      </c>
      <c r="G8" s="88"/>
    </row>
    <row r="9" spans="1:7" ht="16.5" customHeight="1" x14ac:dyDescent="0.25">
      <c r="A9" s="4" t="s">
        <v>25</v>
      </c>
      <c r="B9" s="8">
        <f>SUM(B10,B19,B27,B37)</f>
        <v>253488265.64000002</v>
      </c>
      <c r="C9" s="8">
        <f t="shared" ref="C9:G9" si="0">SUM(C10,C19,C27,C37)</f>
        <v>270409876.61000001</v>
      </c>
      <c r="D9" s="8">
        <f t="shared" si="0"/>
        <v>523898142.25</v>
      </c>
      <c r="E9" s="8">
        <f t="shared" si="0"/>
        <v>378349614.94</v>
      </c>
      <c r="F9" s="8">
        <f t="shared" si="0"/>
        <v>378349614.94</v>
      </c>
      <c r="G9" s="8">
        <f t="shared" si="0"/>
        <v>145548527.31</v>
      </c>
    </row>
    <row r="10" spans="1:7" ht="15" customHeight="1" x14ac:dyDescent="0.25">
      <c r="A10" s="14" t="s">
        <v>26</v>
      </c>
      <c r="B10" s="89">
        <f>SUM(B11:B18)</f>
        <v>181498738.40000001</v>
      </c>
      <c r="C10" s="89">
        <f t="shared" ref="C10:G10" si="1">SUM(C11:C18)</f>
        <v>41707812.810000002</v>
      </c>
      <c r="D10" s="89">
        <f t="shared" si="1"/>
        <v>223206551.20999998</v>
      </c>
      <c r="E10" s="89">
        <f t="shared" si="1"/>
        <v>182509751.40000001</v>
      </c>
      <c r="F10" s="89">
        <f t="shared" si="1"/>
        <v>182509751.40000001</v>
      </c>
      <c r="G10" s="89">
        <f t="shared" si="1"/>
        <v>40696799.809999987</v>
      </c>
    </row>
    <row r="11" spans="1:7" x14ac:dyDescent="0.25">
      <c r="A11" s="31" t="s">
        <v>27</v>
      </c>
      <c r="B11" s="90">
        <v>10819326.210000001</v>
      </c>
      <c r="C11" s="90">
        <v>670805.52</v>
      </c>
      <c r="D11" s="91">
        <f>B11+C11</f>
        <v>11490131.73</v>
      </c>
      <c r="E11" s="90">
        <v>10337745.189999999</v>
      </c>
      <c r="F11" s="90">
        <v>10337745.189999999</v>
      </c>
      <c r="G11" s="91">
        <f>D11-E11</f>
        <v>1152386.540000001</v>
      </c>
    </row>
    <row r="12" spans="1:7" x14ac:dyDescent="0.25">
      <c r="A12" s="31" t="s">
        <v>28</v>
      </c>
      <c r="B12" s="90">
        <v>8321806.6299999999</v>
      </c>
      <c r="C12" s="90">
        <v>896739.97</v>
      </c>
      <c r="D12" s="91">
        <f t="shared" ref="D12:D18" si="2">B12+C12</f>
        <v>9218546.5999999996</v>
      </c>
      <c r="E12" s="90">
        <v>8034249.0199999996</v>
      </c>
      <c r="F12" s="90">
        <v>8034249.0199999996</v>
      </c>
      <c r="G12" s="91">
        <f t="shared" ref="G12:G18" si="3">D12-E12</f>
        <v>1184297.58</v>
      </c>
    </row>
    <row r="13" spans="1:7" x14ac:dyDescent="0.25">
      <c r="A13" s="31" t="s">
        <v>29</v>
      </c>
      <c r="B13" s="90">
        <v>141021530.38999999</v>
      </c>
      <c r="C13" s="90">
        <v>17102761.800000001</v>
      </c>
      <c r="D13" s="91">
        <f t="shared" si="2"/>
        <v>158124292.19</v>
      </c>
      <c r="E13" s="90">
        <v>132393772.06</v>
      </c>
      <c r="F13" s="90">
        <v>132393772.06</v>
      </c>
      <c r="G13" s="91">
        <f t="shared" si="3"/>
        <v>25730520.129999995</v>
      </c>
    </row>
    <row r="14" spans="1:7" x14ac:dyDescent="0.25">
      <c r="A14" s="31" t="s">
        <v>30</v>
      </c>
      <c r="B14" s="91">
        <v>0</v>
      </c>
      <c r="C14" s="91">
        <v>0</v>
      </c>
      <c r="D14" s="91">
        <f t="shared" si="2"/>
        <v>0</v>
      </c>
      <c r="E14" s="91">
        <v>0</v>
      </c>
      <c r="F14" s="91">
        <v>0</v>
      </c>
      <c r="G14" s="91">
        <f t="shared" si="3"/>
        <v>0</v>
      </c>
    </row>
    <row r="15" spans="1:7" x14ac:dyDescent="0.25">
      <c r="A15" s="31" t="s">
        <v>31</v>
      </c>
      <c r="B15" s="90">
        <v>18025246.120000001</v>
      </c>
      <c r="C15" s="90">
        <v>13233990.85</v>
      </c>
      <c r="D15" s="91">
        <f t="shared" si="2"/>
        <v>31259236.969999999</v>
      </c>
      <c r="E15" s="90">
        <v>21431850.289999999</v>
      </c>
      <c r="F15" s="90">
        <v>21431850.289999999</v>
      </c>
      <c r="G15" s="91">
        <f t="shared" si="3"/>
        <v>9827386.6799999997</v>
      </c>
    </row>
    <row r="16" spans="1:7" x14ac:dyDescent="0.25">
      <c r="A16" s="31" t="s">
        <v>32</v>
      </c>
      <c r="B16" s="91">
        <v>0</v>
      </c>
      <c r="C16" s="91">
        <v>0</v>
      </c>
      <c r="D16" s="91">
        <f t="shared" si="2"/>
        <v>0</v>
      </c>
      <c r="E16" s="91">
        <v>0</v>
      </c>
      <c r="F16" s="91">
        <v>0</v>
      </c>
      <c r="G16" s="91">
        <f t="shared" si="3"/>
        <v>0</v>
      </c>
    </row>
    <row r="17" spans="1:7" x14ac:dyDescent="0.25">
      <c r="A17" s="31" t="s">
        <v>33</v>
      </c>
      <c r="B17" s="90">
        <v>1100000</v>
      </c>
      <c r="C17" s="90">
        <v>6988457.7599999998</v>
      </c>
      <c r="D17" s="91">
        <f t="shared" si="2"/>
        <v>8088457.7599999998</v>
      </c>
      <c r="E17" s="90">
        <v>5712307.04</v>
      </c>
      <c r="F17" s="90">
        <v>5712307.04</v>
      </c>
      <c r="G17" s="91">
        <f t="shared" si="3"/>
        <v>2376150.7199999997</v>
      </c>
    </row>
    <row r="18" spans="1:7" x14ac:dyDescent="0.25">
      <c r="A18" s="31" t="s">
        <v>34</v>
      </c>
      <c r="B18" s="90">
        <v>2210829.0499999998</v>
      </c>
      <c r="C18" s="90">
        <v>2815056.91</v>
      </c>
      <c r="D18" s="91">
        <f t="shared" si="2"/>
        <v>5025885.96</v>
      </c>
      <c r="E18" s="90">
        <v>4599827.8</v>
      </c>
      <c r="F18" s="90">
        <v>4599827.8</v>
      </c>
      <c r="G18" s="91">
        <f t="shared" si="3"/>
        <v>426058.16000000015</v>
      </c>
    </row>
    <row r="19" spans="1:7" x14ac:dyDescent="0.25">
      <c r="A19" s="14" t="s">
        <v>35</v>
      </c>
      <c r="B19" s="89">
        <f>SUM(B20:B26)</f>
        <v>45512484.770000003</v>
      </c>
      <c r="C19" s="89">
        <f t="shared" ref="C19:G19" si="4">SUM(C20:C26)</f>
        <v>66641279.74000001</v>
      </c>
      <c r="D19" s="89">
        <f t="shared" si="4"/>
        <v>112153764.51000001</v>
      </c>
      <c r="E19" s="89">
        <f t="shared" si="4"/>
        <v>79489180.49000001</v>
      </c>
      <c r="F19" s="89">
        <f t="shared" si="4"/>
        <v>79489180.49000001</v>
      </c>
      <c r="G19" s="89">
        <f t="shared" si="4"/>
        <v>32664584.020000003</v>
      </c>
    </row>
    <row r="20" spans="1:7" x14ac:dyDescent="0.25">
      <c r="A20" s="31" t="s">
        <v>36</v>
      </c>
      <c r="B20" s="90">
        <v>2978461.71</v>
      </c>
      <c r="C20" s="90">
        <v>331414.56</v>
      </c>
      <c r="D20" s="91">
        <f t="shared" ref="D20:D26" si="5">B20+C20</f>
        <v>3309876.27</v>
      </c>
      <c r="E20" s="90">
        <v>2779971.78</v>
      </c>
      <c r="F20" s="90">
        <v>2779971.78</v>
      </c>
      <c r="G20" s="91">
        <f t="shared" ref="G20:G26" si="6">D20-E20</f>
        <v>529904.49000000022</v>
      </c>
    </row>
    <row r="21" spans="1:7" x14ac:dyDescent="0.25">
      <c r="A21" s="31" t="s">
        <v>37</v>
      </c>
      <c r="B21" s="90">
        <v>24515440.27</v>
      </c>
      <c r="C21" s="90">
        <v>54143634.259999998</v>
      </c>
      <c r="D21" s="91">
        <f t="shared" si="5"/>
        <v>78659074.530000001</v>
      </c>
      <c r="E21" s="90">
        <v>53556958.310000002</v>
      </c>
      <c r="F21" s="90">
        <v>53556958.310000002</v>
      </c>
      <c r="G21" s="91">
        <f t="shared" si="6"/>
        <v>25102116.219999999</v>
      </c>
    </row>
    <row r="22" spans="1:7" x14ac:dyDescent="0.25">
      <c r="A22" s="31" t="s">
        <v>38</v>
      </c>
      <c r="B22" s="91">
        <v>0</v>
      </c>
      <c r="C22" s="91">
        <v>0</v>
      </c>
      <c r="D22" s="91">
        <f t="shared" si="5"/>
        <v>0</v>
      </c>
      <c r="E22" s="91">
        <v>0</v>
      </c>
      <c r="F22" s="91">
        <v>0</v>
      </c>
      <c r="G22" s="91">
        <f t="shared" si="6"/>
        <v>0</v>
      </c>
    </row>
    <row r="23" spans="1:7" x14ac:dyDescent="0.25">
      <c r="A23" s="31" t="s">
        <v>39</v>
      </c>
      <c r="B23" s="90">
        <v>5068574.6500000004</v>
      </c>
      <c r="C23" s="90">
        <v>1824898.38</v>
      </c>
      <c r="D23" s="91">
        <f t="shared" si="5"/>
        <v>6893473.0300000003</v>
      </c>
      <c r="E23" s="90">
        <v>6007710.3899999997</v>
      </c>
      <c r="F23" s="90">
        <v>6007710.3899999997</v>
      </c>
      <c r="G23" s="91">
        <f t="shared" si="6"/>
        <v>885762.6400000006</v>
      </c>
    </row>
    <row r="24" spans="1:7" x14ac:dyDescent="0.25">
      <c r="A24" s="31" t="s">
        <v>40</v>
      </c>
      <c r="B24" s="90">
        <v>3119524.99</v>
      </c>
      <c r="C24" s="90">
        <v>556039.88</v>
      </c>
      <c r="D24" s="91">
        <f t="shared" si="5"/>
        <v>3675564.87</v>
      </c>
      <c r="E24" s="90">
        <v>2676426.35</v>
      </c>
      <c r="F24" s="90">
        <v>2676426.35</v>
      </c>
      <c r="G24" s="91">
        <f t="shared" si="6"/>
        <v>999138.52</v>
      </c>
    </row>
    <row r="25" spans="1:7" x14ac:dyDescent="0.25">
      <c r="A25" s="31" t="s">
        <v>41</v>
      </c>
      <c r="B25" s="91">
        <v>0</v>
      </c>
      <c r="C25" s="91">
        <v>0</v>
      </c>
      <c r="D25" s="91">
        <f t="shared" si="5"/>
        <v>0</v>
      </c>
      <c r="E25" s="91">
        <v>0</v>
      </c>
      <c r="F25" s="91">
        <v>0</v>
      </c>
      <c r="G25" s="91">
        <f t="shared" si="6"/>
        <v>0</v>
      </c>
    </row>
    <row r="26" spans="1:7" x14ac:dyDescent="0.25">
      <c r="A26" s="31" t="s">
        <v>42</v>
      </c>
      <c r="B26" s="90">
        <v>9830483.1500000004</v>
      </c>
      <c r="C26" s="90">
        <v>9785292.6600000001</v>
      </c>
      <c r="D26" s="91">
        <f t="shared" si="5"/>
        <v>19615775.810000002</v>
      </c>
      <c r="E26" s="90">
        <v>14468113.66</v>
      </c>
      <c r="F26" s="90">
        <v>14468113.66</v>
      </c>
      <c r="G26" s="91">
        <f t="shared" si="6"/>
        <v>5147662.1500000022</v>
      </c>
    </row>
    <row r="27" spans="1:7" x14ac:dyDescent="0.25">
      <c r="A27" s="14" t="s">
        <v>43</v>
      </c>
      <c r="B27" s="89">
        <f>SUM(B28:B36)</f>
        <v>26477042.469999999</v>
      </c>
      <c r="C27" s="89">
        <f t="shared" ref="C27:G27" si="7">SUM(C28:C36)</f>
        <v>162060784.06</v>
      </c>
      <c r="D27" s="89">
        <f t="shared" si="7"/>
        <v>188537826.53</v>
      </c>
      <c r="E27" s="89">
        <f t="shared" si="7"/>
        <v>116350683.05</v>
      </c>
      <c r="F27" s="89">
        <f t="shared" si="7"/>
        <v>116350683.05</v>
      </c>
      <c r="G27" s="89">
        <f t="shared" si="7"/>
        <v>72187143.480000004</v>
      </c>
    </row>
    <row r="28" spans="1:7" x14ac:dyDescent="0.25">
      <c r="A28" s="32" t="s">
        <v>44</v>
      </c>
      <c r="B28" s="90">
        <v>3687491.97</v>
      </c>
      <c r="C28" s="90">
        <v>3599498.13</v>
      </c>
      <c r="D28" s="91">
        <f t="shared" ref="D28:D36" si="8">B28+C28</f>
        <v>7286990.0999999996</v>
      </c>
      <c r="E28" s="90">
        <v>6419588.0300000003</v>
      </c>
      <c r="F28" s="90">
        <v>6419588.0300000003</v>
      </c>
      <c r="G28" s="91">
        <f t="shared" ref="G28:G36" si="9">D28-E28</f>
        <v>867402.06999999937</v>
      </c>
    </row>
    <row r="29" spans="1:7" x14ac:dyDescent="0.25">
      <c r="A29" s="31" t="s">
        <v>45</v>
      </c>
      <c r="B29" s="90">
        <v>4430426.45</v>
      </c>
      <c r="C29" s="90">
        <v>4850078.93</v>
      </c>
      <c r="D29" s="91">
        <f t="shared" si="8"/>
        <v>9280505.379999999</v>
      </c>
      <c r="E29" s="90">
        <v>4932354.5199999996</v>
      </c>
      <c r="F29" s="90">
        <v>4932354.5199999996</v>
      </c>
      <c r="G29" s="91">
        <f t="shared" si="9"/>
        <v>4348150.8599999994</v>
      </c>
    </row>
    <row r="30" spans="1:7" x14ac:dyDescent="0.25">
      <c r="A30" s="31" t="s">
        <v>46</v>
      </c>
      <c r="B30" s="91">
        <v>0</v>
      </c>
      <c r="C30" s="91">
        <v>0</v>
      </c>
      <c r="D30" s="91">
        <f t="shared" si="8"/>
        <v>0</v>
      </c>
      <c r="E30" s="91">
        <v>0</v>
      </c>
      <c r="F30" s="91">
        <v>0</v>
      </c>
      <c r="G30" s="91">
        <f t="shared" si="9"/>
        <v>0</v>
      </c>
    </row>
    <row r="31" spans="1:7" x14ac:dyDescent="0.25">
      <c r="A31" s="31" t="s">
        <v>47</v>
      </c>
      <c r="B31" s="90">
        <v>18359124.050000001</v>
      </c>
      <c r="C31" s="90">
        <v>153611207</v>
      </c>
      <c r="D31" s="91">
        <f t="shared" si="8"/>
        <v>171970331.05000001</v>
      </c>
      <c r="E31" s="90">
        <v>104998740.5</v>
      </c>
      <c r="F31" s="90">
        <v>104998740.5</v>
      </c>
      <c r="G31" s="91">
        <f t="shared" si="9"/>
        <v>66971590.550000012</v>
      </c>
    </row>
    <row r="32" spans="1:7" x14ac:dyDescent="0.25">
      <c r="A32" s="31" t="s">
        <v>48</v>
      </c>
      <c r="B32" s="91">
        <v>0</v>
      </c>
      <c r="C32" s="91">
        <v>0</v>
      </c>
      <c r="D32" s="91">
        <f t="shared" si="8"/>
        <v>0</v>
      </c>
      <c r="E32" s="91">
        <v>0</v>
      </c>
      <c r="F32" s="91">
        <v>0</v>
      </c>
      <c r="G32" s="91">
        <f t="shared" si="9"/>
        <v>0</v>
      </c>
    </row>
    <row r="33" spans="1:7" ht="14.45" customHeight="1" x14ac:dyDescent="0.25">
      <c r="A33" s="31" t="s">
        <v>49</v>
      </c>
      <c r="B33" s="91">
        <v>0</v>
      </c>
      <c r="C33" s="91">
        <v>0</v>
      </c>
      <c r="D33" s="91">
        <f t="shared" si="8"/>
        <v>0</v>
      </c>
      <c r="E33" s="91">
        <v>0</v>
      </c>
      <c r="F33" s="91">
        <v>0</v>
      </c>
      <c r="G33" s="91">
        <f t="shared" si="9"/>
        <v>0</v>
      </c>
    </row>
    <row r="34" spans="1:7" ht="14.45" customHeight="1" x14ac:dyDescent="0.25">
      <c r="A34" s="31" t="s">
        <v>50</v>
      </c>
      <c r="B34" s="91">
        <v>0</v>
      </c>
      <c r="C34" s="91">
        <v>0</v>
      </c>
      <c r="D34" s="91">
        <f t="shared" si="8"/>
        <v>0</v>
      </c>
      <c r="E34" s="91">
        <v>0</v>
      </c>
      <c r="F34" s="91">
        <v>0</v>
      </c>
      <c r="G34" s="91">
        <f t="shared" si="9"/>
        <v>0</v>
      </c>
    </row>
    <row r="35" spans="1:7" ht="14.45" customHeight="1" x14ac:dyDescent="0.25">
      <c r="A35" s="31" t="s">
        <v>51</v>
      </c>
      <c r="B35" s="91">
        <v>0</v>
      </c>
      <c r="C35" s="91">
        <v>0</v>
      </c>
      <c r="D35" s="91">
        <f t="shared" si="8"/>
        <v>0</v>
      </c>
      <c r="E35" s="91">
        <v>0</v>
      </c>
      <c r="F35" s="91">
        <v>0</v>
      </c>
      <c r="G35" s="91">
        <f t="shared" si="9"/>
        <v>0</v>
      </c>
    </row>
    <row r="36" spans="1:7" ht="14.45" customHeight="1" x14ac:dyDescent="0.25">
      <c r="A36" s="31" t="s">
        <v>52</v>
      </c>
      <c r="B36" s="91">
        <v>0</v>
      </c>
      <c r="C36" s="91">
        <v>0</v>
      </c>
      <c r="D36" s="91">
        <f t="shared" si="8"/>
        <v>0</v>
      </c>
      <c r="E36" s="91">
        <v>0</v>
      </c>
      <c r="F36" s="91">
        <v>0</v>
      </c>
      <c r="G36" s="91">
        <f t="shared" si="9"/>
        <v>0</v>
      </c>
    </row>
    <row r="37" spans="1:7" ht="14.45" customHeight="1" x14ac:dyDescent="0.25">
      <c r="A37" s="15" t="s">
        <v>53</v>
      </c>
      <c r="B37" s="89">
        <f>SUM(B38:B41)</f>
        <v>0</v>
      </c>
      <c r="C37" s="89">
        <f t="shared" ref="C37:G37" si="10">SUM(C38:C41)</f>
        <v>0</v>
      </c>
      <c r="D37" s="89">
        <f t="shared" si="10"/>
        <v>0</v>
      </c>
      <c r="E37" s="89">
        <f t="shared" si="10"/>
        <v>0</v>
      </c>
      <c r="F37" s="89">
        <f t="shared" si="10"/>
        <v>0</v>
      </c>
      <c r="G37" s="89">
        <f t="shared" si="10"/>
        <v>0</v>
      </c>
    </row>
    <row r="38" spans="1:7" x14ac:dyDescent="0.25">
      <c r="A38" s="32" t="s">
        <v>54</v>
      </c>
      <c r="B38" s="89">
        <v>0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</row>
    <row r="39" spans="1:7" ht="30" x14ac:dyDescent="0.25">
      <c r="A39" s="32" t="s">
        <v>55</v>
      </c>
      <c r="B39" s="89">
        <v>0</v>
      </c>
      <c r="C39" s="89">
        <v>0</v>
      </c>
      <c r="D39" s="89">
        <v>0</v>
      </c>
      <c r="E39" s="89">
        <v>0</v>
      </c>
      <c r="F39" s="89">
        <v>0</v>
      </c>
      <c r="G39" s="89">
        <v>0</v>
      </c>
    </row>
    <row r="40" spans="1:7" x14ac:dyDescent="0.25">
      <c r="A40" s="32" t="s">
        <v>56</v>
      </c>
      <c r="B40" s="89">
        <v>0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</row>
    <row r="41" spans="1:7" x14ac:dyDescent="0.25">
      <c r="A41" s="32" t="s">
        <v>57</v>
      </c>
      <c r="B41" s="89">
        <v>0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</row>
    <row r="42" spans="1:7" x14ac:dyDescent="0.25">
      <c r="A42" s="32"/>
      <c r="B42" s="92"/>
      <c r="C42" s="92"/>
      <c r="D42" s="92"/>
      <c r="E42" s="92"/>
      <c r="F42" s="92"/>
      <c r="G42" s="92"/>
    </row>
    <row r="43" spans="1:7" x14ac:dyDescent="0.25">
      <c r="A43" s="1" t="s">
        <v>58</v>
      </c>
      <c r="B43" s="9">
        <f>SUM(B44,B53,B61,B71)</f>
        <v>126635648.20000002</v>
      </c>
      <c r="C43" s="9">
        <f t="shared" ref="C43:G43" si="11">SUM(C44,C53,C61,C71)</f>
        <v>569679660.88</v>
      </c>
      <c r="D43" s="9">
        <f t="shared" si="11"/>
        <v>696315309.07999992</v>
      </c>
      <c r="E43" s="9">
        <f t="shared" si="11"/>
        <v>477121801.08999997</v>
      </c>
      <c r="F43" s="9">
        <f t="shared" si="11"/>
        <v>477074355.08999997</v>
      </c>
      <c r="G43" s="9">
        <f t="shared" si="11"/>
        <v>219193507.99000001</v>
      </c>
    </row>
    <row r="44" spans="1:7" x14ac:dyDescent="0.25">
      <c r="A44" s="14" t="s">
        <v>26</v>
      </c>
      <c r="B44" s="89">
        <f>SUM(B45:B52)</f>
        <v>72889446.870000005</v>
      </c>
      <c r="C44" s="89">
        <f t="shared" ref="C44:G44" si="12">SUM(C45:C52)</f>
        <v>224291790.47999999</v>
      </c>
      <c r="D44" s="89">
        <f t="shared" si="12"/>
        <v>297181237.35000002</v>
      </c>
      <c r="E44" s="89">
        <f t="shared" si="12"/>
        <v>268405427.07999998</v>
      </c>
      <c r="F44" s="89">
        <f t="shared" si="12"/>
        <v>268357981.07999998</v>
      </c>
      <c r="G44" s="89">
        <f t="shared" si="12"/>
        <v>28775810.270000011</v>
      </c>
    </row>
    <row r="45" spans="1:7" x14ac:dyDescent="0.25">
      <c r="A45" s="32" t="s">
        <v>27</v>
      </c>
      <c r="B45" s="91">
        <v>0</v>
      </c>
      <c r="C45" s="91">
        <v>0</v>
      </c>
      <c r="D45" s="91">
        <f t="shared" ref="D45:D52" si="13">B45+C45</f>
        <v>0</v>
      </c>
      <c r="E45" s="91">
        <v>0</v>
      </c>
      <c r="F45" s="91">
        <v>0</v>
      </c>
      <c r="G45" s="91">
        <f t="shared" ref="G45:G52" si="14">D45-E45</f>
        <v>0</v>
      </c>
    </row>
    <row r="46" spans="1:7" x14ac:dyDescent="0.25">
      <c r="A46" s="32" t="s">
        <v>28</v>
      </c>
      <c r="B46" s="91">
        <v>0</v>
      </c>
      <c r="C46" s="91">
        <v>0</v>
      </c>
      <c r="D46" s="91">
        <f t="shared" si="13"/>
        <v>0</v>
      </c>
      <c r="E46" s="91">
        <v>0</v>
      </c>
      <c r="F46" s="91">
        <v>0</v>
      </c>
      <c r="G46" s="91">
        <f t="shared" si="14"/>
        <v>0</v>
      </c>
    </row>
    <row r="47" spans="1:7" x14ac:dyDescent="0.25">
      <c r="A47" s="32" t="s">
        <v>29</v>
      </c>
      <c r="B47" s="90">
        <v>0</v>
      </c>
      <c r="C47" s="90">
        <v>726470.58</v>
      </c>
      <c r="D47" s="91">
        <f t="shared" si="13"/>
        <v>726470.58</v>
      </c>
      <c r="E47" s="90">
        <v>627125.81999999995</v>
      </c>
      <c r="F47" s="90">
        <v>627125.81999999995</v>
      </c>
      <c r="G47" s="91">
        <f t="shared" si="14"/>
        <v>99344.760000000009</v>
      </c>
    </row>
    <row r="48" spans="1:7" x14ac:dyDescent="0.25">
      <c r="A48" s="32" t="s">
        <v>30</v>
      </c>
      <c r="B48" s="91">
        <v>0</v>
      </c>
      <c r="C48" s="91">
        <v>0</v>
      </c>
      <c r="D48" s="91">
        <f t="shared" si="13"/>
        <v>0</v>
      </c>
      <c r="E48" s="91">
        <v>0</v>
      </c>
      <c r="F48" s="91">
        <v>0</v>
      </c>
      <c r="G48" s="91">
        <f t="shared" si="14"/>
        <v>0</v>
      </c>
    </row>
    <row r="49" spans="1:7" x14ac:dyDescent="0.25">
      <c r="A49" s="32" t="s">
        <v>31</v>
      </c>
      <c r="B49" s="90">
        <v>1038550.06</v>
      </c>
      <c r="C49" s="90">
        <v>6456192.71</v>
      </c>
      <c r="D49" s="91">
        <f t="shared" si="13"/>
        <v>7494742.7699999996</v>
      </c>
      <c r="E49" s="90">
        <v>650127</v>
      </c>
      <c r="F49" s="90">
        <v>650127</v>
      </c>
      <c r="G49" s="91">
        <f t="shared" si="14"/>
        <v>6844615.7699999996</v>
      </c>
    </row>
    <row r="50" spans="1:7" x14ac:dyDescent="0.25">
      <c r="A50" s="32" t="s">
        <v>32</v>
      </c>
      <c r="B50" s="91">
        <v>0</v>
      </c>
      <c r="C50" s="91">
        <v>0</v>
      </c>
      <c r="D50" s="91">
        <f t="shared" si="13"/>
        <v>0</v>
      </c>
      <c r="E50" s="91">
        <v>0</v>
      </c>
      <c r="F50" s="91">
        <v>0</v>
      </c>
      <c r="G50" s="91">
        <f t="shared" si="14"/>
        <v>0</v>
      </c>
    </row>
    <row r="51" spans="1:7" x14ac:dyDescent="0.25">
      <c r="A51" s="32" t="s">
        <v>33</v>
      </c>
      <c r="B51" s="90">
        <v>71850896.810000002</v>
      </c>
      <c r="C51" s="90">
        <v>217109127.19</v>
      </c>
      <c r="D51" s="91">
        <f t="shared" si="13"/>
        <v>288960024</v>
      </c>
      <c r="E51" s="90">
        <v>267128174.25999999</v>
      </c>
      <c r="F51" s="90">
        <v>267080728.25999999</v>
      </c>
      <c r="G51" s="91">
        <f t="shared" si="14"/>
        <v>21831849.74000001</v>
      </c>
    </row>
    <row r="52" spans="1:7" x14ac:dyDescent="0.25">
      <c r="A52" s="32" t="s">
        <v>34</v>
      </c>
      <c r="B52" s="91">
        <v>0</v>
      </c>
      <c r="C52" s="91">
        <v>0</v>
      </c>
      <c r="D52" s="91">
        <f t="shared" si="13"/>
        <v>0</v>
      </c>
      <c r="E52" s="91">
        <v>0</v>
      </c>
      <c r="F52" s="91">
        <v>0</v>
      </c>
      <c r="G52" s="91">
        <f t="shared" si="14"/>
        <v>0</v>
      </c>
    </row>
    <row r="53" spans="1:7" x14ac:dyDescent="0.25">
      <c r="A53" s="14" t="s">
        <v>35</v>
      </c>
      <c r="B53" s="89">
        <f>SUM(B54:B60)</f>
        <v>28005732.460000001</v>
      </c>
      <c r="C53" s="89">
        <f t="shared" ref="C53:G53" si="15">SUM(C54:C60)</f>
        <v>27484371.09</v>
      </c>
      <c r="D53" s="89">
        <f t="shared" si="15"/>
        <v>55490103.549999997</v>
      </c>
      <c r="E53" s="89">
        <f t="shared" si="15"/>
        <v>45870808</v>
      </c>
      <c r="F53" s="89">
        <f t="shared" si="15"/>
        <v>45870808</v>
      </c>
      <c r="G53" s="89">
        <f t="shared" si="15"/>
        <v>9619295.5499999989</v>
      </c>
    </row>
    <row r="54" spans="1:7" x14ac:dyDescent="0.25">
      <c r="A54" s="32" t="s">
        <v>36</v>
      </c>
      <c r="B54" s="91">
        <v>0</v>
      </c>
      <c r="C54" s="91">
        <v>0</v>
      </c>
      <c r="D54" s="91">
        <f t="shared" ref="D54:D60" si="16">B54+C54</f>
        <v>0</v>
      </c>
      <c r="E54" s="91">
        <v>0</v>
      </c>
      <c r="F54" s="91">
        <v>0</v>
      </c>
      <c r="G54" s="91">
        <f t="shared" ref="G54:G60" si="17">D54-E54</f>
        <v>0</v>
      </c>
    </row>
    <row r="55" spans="1:7" x14ac:dyDescent="0.25">
      <c r="A55" s="32" t="s">
        <v>37</v>
      </c>
      <c r="B55" s="90">
        <v>16032744.41</v>
      </c>
      <c r="C55" s="90">
        <v>7716494.5499999998</v>
      </c>
      <c r="D55" s="91">
        <f t="shared" si="16"/>
        <v>23749238.960000001</v>
      </c>
      <c r="E55" s="90">
        <v>23747238.960000001</v>
      </c>
      <c r="F55" s="90">
        <v>23747238.960000001</v>
      </c>
      <c r="G55" s="91">
        <f t="shared" si="17"/>
        <v>2000</v>
      </c>
    </row>
    <row r="56" spans="1:7" x14ac:dyDescent="0.25">
      <c r="A56" s="32" t="s">
        <v>38</v>
      </c>
      <c r="B56" s="91">
        <v>0</v>
      </c>
      <c r="C56" s="91">
        <v>0</v>
      </c>
      <c r="D56" s="91">
        <f t="shared" si="16"/>
        <v>0</v>
      </c>
      <c r="E56" s="91">
        <v>0</v>
      </c>
      <c r="F56" s="91">
        <v>0</v>
      </c>
      <c r="G56" s="91">
        <f t="shared" si="17"/>
        <v>0</v>
      </c>
    </row>
    <row r="57" spans="1:7" x14ac:dyDescent="0.25">
      <c r="A57" s="33" t="s">
        <v>39</v>
      </c>
      <c r="B57" s="90">
        <v>0</v>
      </c>
      <c r="C57" s="90">
        <v>1294020</v>
      </c>
      <c r="D57" s="91">
        <f t="shared" si="16"/>
        <v>1294020</v>
      </c>
      <c r="E57" s="90">
        <v>1291945.3500000001</v>
      </c>
      <c r="F57" s="90">
        <v>1291945.3500000001</v>
      </c>
      <c r="G57" s="91">
        <f t="shared" si="17"/>
        <v>2074.6499999999069</v>
      </c>
    </row>
    <row r="58" spans="1:7" x14ac:dyDescent="0.25">
      <c r="A58" s="32" t="s">
        <v>40</v>
      </c>
      <c r="B58" s="91">
        <v>0</v>
      </c>
      <c r="C58" s="91">
        <v>0</v>
      </c>
      <c r="D58" s="91">
        <f t="shared" si="16"/>
        <v>0</v>
      </c>
      <c r="E58" s="91">
        <v>0</v>
      </c>
      <c r="F58" s="91">
        <v>0</v>
      </c>
      <c r="G58" s="91">
        <f t="shared" si="17"/>
        <v>0</v>
      </c>
    </row>
    <row r="59" spans="1:7" x14ac:dyDescent="0.25">
      <c r="A59" s="32" t="s">
        <v>41</v>
      </c>
      <c r="B59" s="91">
        <v>0</v>
      </c>
      <c r="C59" s="91">
        <v>0</v>
      </c>
      <c r="D59" s="91">
        <f t="shared" si="16"/>
        <v>0</v>
      </c>
      <c r="E59" s="91">
        <v>0</v>
      </c>
      <c r="F59" s="91">
        <v>0</v>
      </c>
      <c r="G59" s="91">
        <f t="shared" si="17"/>
        <v>0</v>
      </c>
    </row>
    <row r="60" spans="1:7" x14ac:dyDescent="0.25">
      <c r="A60" s="32" t="s">
        <v>42</v>
      </c>
      <c r="B60" s="90">
        <v>11972988.050000001</v>
      </c>
      <c r="C60" s="90">
        <v>18473856.539999999</v>
      </c>
      <c r="D60" s="91">
        <f t="shared" si="16"/>
        <v>30446844.59</v>
      </c>
      <c r="E60" s="90">
        <v>20831623.690000001</v>
      </c>
      <c r="F60" s="90">
        <v>20831623.690000001</v>
      </c>
      <c r="G60" s="91">
        <f t="shared" si="17"/>
        <v>9615220.8999999985</v>
      </c>
    </row>
    <row r="61" spans="1:7" x14ac:dyDescent="0.25">
      <c r="A61" s="14" t="s">
        <v>43</v>
      </c>
      <c r="B61" s="89">
        <f>SUM(B62:B70)</f>
        <v>25740468.869999997</v>
      </c>
      <c r="C61" s="89">
        <f t="shared" ref="C61:G61" si="18">SUM(C62:C70)</f>
        <v>317903499.31</v>
      </c>
      <c r="D61" s="89">
        <f t="shared" si="18"/>
        <v>343643968.17999995</v>
      </c>
      <c r="E61" s="89">
        <f t="shared" si="18"/>
        <v>162845566.00999999</v>
      </c>
      <c r="F61" s="89">
        <f t="shared" si="18"/>
        <v>162845566.00999999</v>
      </c>
      <c r="G61" s="89">
        <f t="shared" si="18"/>
        <v>180798402.16999999</v>
      </c>
    </row>
    <row r="62" spans="1:7" x14ac:dyDescent="0.25">
      <c r="A62" s="32" t="s">
        <v>44</v>
      </c>
      <c r="B62" s="90">
        <v>0</v>
      </c>
      <c r="C62" s="90">
        <v>2540000</v>
      </c>
      <c r="D62" s="91">
        <f t="shared" ref="D62:D70" si="19">B62+C62</f>
        <v>2540000</v>
      </c>
      <c r="E62" s="90">
        <v>2540000</v>
      </c>
      <c r="F62" s="90">
        <v>2540000</v>
      </c>
      <c r="G62" s="91">
        <f t="shared" ref="G62:G70" si="20">D62-E62</f>
        <v>0</v>
      </c>
    </row>
    <row r="63" spans="1:7" x14ac:dyDescent="0.25">
      <c r="A63" s="32" t="s">
        <v>45</v>
      </c>
      <c r="B63" s="90">
        <v>4505662.6500000004</v>
      </c>
      <c r="C63" s="90">
        <v>9980701.75</v>
      </c>
      <c r="D63" s="91">
        <f t="shared" si="19"/>
        <v>14486364.4</v>
      </c>
      <c r="E63" s="90">
        <v>3037103.87</v>
      </c>
      <c r="F63" s="90">
        <v>3037103.87</v>
      </c>
      <c r="G63" s="91">
        <f t="shared" si="20"/>
        <v>11449260.530000001</v>
      </c>
    </row>
    <row r="64" spans="1:7" x14ac:dyDescent="0.25">
      <c r="A64" s="32" t="s">
        <v>46</v>
      </c>
      <c r="B64" s="91">
        <v>0</v>
      </c>
      <c r="C64" s="91">
        <v>0</v>
      </c>
      <c r="D64" s="91">
        <f t="shared" si="19"/>
        <v>0</v>
      </c>
      <c r="E64" s="91">
        <v>0</v>
      </c>
      <c r="F64" s="91">
        <v>0</v>
      </c>
      <c r="G64" s="91">
        <f t="shared" si="20"/>
        <v>0</v>
      </c>
    </row>
    <row r="65" spans="1:7" x14ac:dyDescent="0.25">
      <c r="A65" s="32" t="s">
        <v>47</v>
      </c>
      <c r="B65" s="90">
        <v>21234806.219999999</v>
      </c>
      <c r="C65" s="90">
        <v>305382797.56</v>
      </c>
      <c r="D65" s="91">
        <f t="shared" si="19"/>
        <v>326617603.77999997</v>
      </c>
      <c r="E65" s="90">
        <v>157268462.13999999</v>
      </c>
      <c r="F65" s="90">
        <v>157268462.13999999</v>
      </c>
      <c r="G65" s="91">
        <f t="shared" si="20"/>
        <v>169349141.63999999</v>
      </c>
    </row>
    <row r="66" spans="1:7" x14ac:dyDescent="0.25">
      <c r="A66" s="32" t="s">
        <v>48</v>
      </c>
      <c r="B66" s="91">
        <v>0</v>
      </c>
      <c r="C66" s="91">
        <v>0</v>
      </c>
      <c r="D66" s="91">
        <f t="shared" si="19"/>
        <v>0</v>
      </c>
      <c r="E66" s="91">
        <v>0</v>
      </c>
      <c r="F66" s="91">
        <v>0</v>
      </c>
      <c r="G66" s="91">
        <f t="shared" si="20"/>
        <v>0</v>
      </c>
    </row>
    <row r="67" spans="1:7" x14ac:dyDescent="0.25">
      <c r="A67" s="32" t="s">
        <v>49</v>
      </c>
      <c r="B67" s="91">
        <v>0</v>
      </c>
      <c r="C67" s="91">
        <v>0</v>
      </c>
      <c r="D67" s="91">
        <f t="shared" si="19"/>
        <v>0</v>
      </c>
      <c r="E67" s="91">
        <v>0</v>
      </c>
      <c r="F67" s="91">
        <v>0</v>
      </c>
      <c r="G67" s="91">
        <f t="shared" si="20"/>
        <v>0</v>
      </c>
    </row>
    <row r="68" spans="1:7" x14ac:dyDescent="0.25">
      <c r="A68" s="32" t="s">
        <v>50</v>
      </c>
      <c r="B68" s="91">
        <v>0</v>
      </c>
      <c r="C68" s="91">
        <v>0</v>
      </c>
      <c r="D68" s="91">
        <f t="shared" si="19"/>
        <v>0</v>
      </c>
      <c r="E68" s="91">
        <v>0</v>
      </c>
      <c r="F68" s="91">
        <v>0</v>
      </c>
      <c r="G68" s="91">
        <f t="shared" si="20"/>
        <v>0</v>
      </c>
    </row>
    <row r="69" spans="1:7" x14ac:dyDescent="0.25">
      <c r="A69" s="32" t="s">
        <v>51</v>
      </c>
      <c r="B69" s="91">
        <v>0</v>
      </c>
      <c r="C69" s="91">
        <v>0</v>
      </c>
      <c r="D69" s="91">
        <f t="shared" si="19"/>
        <v>0</v>
      </c>
      <c r="E69" s="91">
        <v>0</v>
      </c>
      <c r="F69" s="91">
        <v>0</v>
      </c>
      <c r="G69" s="91">
        <f t="shared" si="20"/>
        <v>0</v>
      </c>
    </row>
    <row r="70" spans="1:7" x14ac:dyDescent="0.25">
      <c r="A70" s="32" t="s">
        <v>52</v>
      </c>
      <c r="B70" s="91">
        <v>0</v>
      </c>
      <c r="C70" s="91">
        <v>0</v>
      </c>
      <c r="D70" s="91">
        <f t="shared" si="19"/>
        <v>0</v>
      </c>
      <c r="E70" s="91">
        <v>0</v>
      </c>
      <c r="F70" s="91">
        <v>0</v>
      </c>
      <c r="G70" s="91">
        <f t="shared" si="20"/>
        <v>0</v>
      </c>
    </row>
    <row r="71" spans="1:7" x14ac:dyDescent="0.25">
      <c r="A71" s="15" t="s">
        <v>53</v>
      </c>
      <c r="B71" s="89">
        <f>SUM(B72:B75)</f>
        <v>0</v>
      </c>
      <c r="C71" s="89">
        <f t="shared" ref="C71:G71" si="21">SUM(C72:C75)</f>
        <v>0</v>
      </c>
      <c r="D71" s="89">
        <f t="shared" si="21"/>
        <v>0</v>
      </c>
      <c r="E71" s="89">
        <f t="shared" si="21"/>
        <v>0</v>
      </c>
      <c r="F71" s="89">
        <f t="shared" si="21"/>
        <v>0</v>
      </c>
      <c r="G71" s="89">
        <f t="shared" si="21"/>
        <v>0</v>
      </c>
    </row>
    <row r="72" spans="1:7" x14ac:dyDescent="0.25">
      <c r="A72" s="32" t="s">
        <v>54</v>
      </c>
      <c r="B72" s="89">
        <v>0</v>
      </c>
      <c r="C72" s="89">
        <v>0</v>
      </c>
      <c r="D72" s="89">
        <v>0</v>
      </c>
      <c r="E72" s="89">
        <v>0</v>
      </c>
      <c r="F72" s="89">
        <v>0</v>
      </c>
      <c r="G72" s="89">
        <v>0</v>
      </c>
    </row>
    <row r="73" spans="1:7" ht="30" x14ac:dyDescent="0.25">
      <c r="A73" s="32" t="s">
        <v>55</v>
      </c>
      <c r="B73" s="89">
        <v>0</v>
      </c>
      <c r="C73" s="89">
        <v>0</v>
      </c>
      <c r="D73" s="89">
        <v>0</v>
      </c>
      <c r="E73" s="89">
        <v>0</v>
      </c>
      <c r="F73" s="89">
        <v>0</v>
      </c>
      <c r="G73" s="89">
        <v>0</v>
      </c>
    </row>
    <row r="74" spans="1:7" x14ac:dyDescent="0.25">
      <c r="A74" s="32" t="s">
        <v>56</v>
      </c>
      <c r="B74" s="89">
        <v>0</v>
      </c>
      <c r="C74" s="89">
        <v>0</v>
      </c>
      <c r="D74" s="89">
        <v>0</v>
      </c>
      <c r="E74" s="89">
        <v>0</v>
      </c>
      <c r="F74" s="89">
        <v>0</v>
      </c>
      <c r="G74" s="89">
        <v>0</v>
      </c>
    </row>
    <row r="75" spans="1:7" x14ac:dyDescent="0.25">
      <c r="A75" s="32" t="s">
        <v>57</v>
      </c>
      <c r="B75" s="89">
        <v>0</v>
      </c>
      <c r="C75" s="89">
        <v>0</v>
      </c>
      <c r="D75" s="89">
        <v>0</v>
      </c>
      <c r="E75" s="89">
        <v>0</v>
      </c>
      <c r="F75" s="89">
        <v>0</v>
      </c>
      <c r="G75" s="89">
        <v>0</v>
      </c>
    </row>
    <row r="76" spans="1:7" x14ac:dyDescent="0.25">
      <c r="A76" s="10"/>
      <c r="B76" s="93"/>
      <c r="C76" s="93"/>
      <c r="D76" s="93"/>
      <c r="E76" s="93"/>
      <c r="F76" s="93"/>
      <c r="G76" s="93"/>
    </row>
    <row r="77" spans="1:7" x14ac:dyDescent="0.25">
      <c r="A77" s="1" t="s">
        <v>19</v>
      </c>
      <c r="B77" s="9">
        <f>B43+B9</f>
        <v>380123913.84000003</v>
      </c>
      <c r="C77" s="9">
        <f t="shared" ref="C77:G77" si="22">C43+C9</f>
        <v>840089537.49000001</v>
      </c>
      <c r="D77" s="9">
        <f t="shared" si="22"/>
        <v>1220213451.3299999</v>
      </c>
      <c r="E77" s="9">
        <f t="shared" si="22"/>
        <v>855471416.02999997</v>
      </c>
      <c r="F77" s="9">
        <f t="shared" si="22"/>
        <v>855423970.02999997</v>
      </c>
      <c r="G77" s="9">
        <f t="shared" si="22"/>
        <v>364742035.30000001</v>
      </c>
    </row>
    <row r="78" spans="1:7" x14ac:dyDescent="0.25">
      <c r="A78" s="12"/>
      <c r="B78" s="94"/>
      <c r="C78" s="94"/>
      <c r="D78" s="94"/>
      <c r="E78" s="94"/>
      <c r="F78" s="94"/>
      <c r="G78" s="9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9:G18 C20:G26 C28:G36 C43:G52 C54:G60 C62:G70">
      <formula1>-1.79769313486231E+100</formula1>
      <formula2>1.79769313486231E+100</formula2>
    </dataValidation>
  </dataValidations>
  <pageMargins left="0.19685039370078741" right="0.19685039370078741" top="0.39370078740157483" bottom="0.39370078740157483" header="0.31496062992125984" footer="0.31496062992125984"/>
  <pageSetup paperSize="119" scale="47" fitToHeight="0" orientation="portrait" horizontalDpi="1200" verticalDpi="1200" r:id="rId1"/>
  <ignoredErrors>
    <ignoredError sqref="B9:G10 B19:C19 B27:C27 B37:C44 B53:C53 B61:C61 B71:C77 E19:F19 E27:F27 E37:F44 E53:F53 E61:F61 E71:F77 D71:D77 D37:D44 D11:D18 D20:D26 D28:D36 D45:D52 D54:D60 D62:D70 D78 G11 G71:G77 G37:G44 G27 G19 G12:G18 G20:G26 G28:G36 G45:G52 G54:G60 G62:G70 G78" unlockedFormula="1"/>
    <ignoredError sqref="D19 D27 G53 G61 D61 D5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64" t="s">
        <v>59</v>
      </c>
      <c r="B1" s="64"/>
      <c r="C1" s="64"/>
      <c r="D1" s="64"/>
      <c r="E1" s="64"/>
      <c r="F1" s="64"/>
      <c r="G1" s="64"/>
    </row>
    <row r="2" spans="1:7" x14ac:dyDescent="0.25">
      <c r="A2" s="46" t="e">
        <f>#REF!</f>
        <v>#REF!</v>
      </c>
      <c r="B2" s="47"/>
      <c r="C2" s="47"/>
      <c r="D2" s="47"/>
      <c r="E2" s="47"/>
      <c r="F2" s="47"/>
      <c r="G2" s="48"/>
    </row>
    <row r="3" spans="1:7" x14ac:dyDescent="0.25">
      <c r="A3" s="49" t="s">
        <v>60</v>
      </c>
      <c r="B3" s="50"/>
      <c r="C3" s="50"/>
      <c r="D3" s="50"/>
      <c r="E3" s="50"/>
      <c r="F3" s="50"/>
      <c r="G3" s="51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49" t="s">
        <v>61</v>
      </c>
      <c r="B5" s="50"/>
      <c r="C5" s="50"/>
      <c r="D5" s="50"/>
      <c r="E5" s="50"/>
      <c r="F5" s="50"/>
      <c r="G5" s="51"/>
    </row>
    <row r="6" spans="1:7" x14ac:dyDescent="0.25">
      <c r="A6" s="62" t="s">
        <v>62</v>
      </c>
      <c r="B6" s="6">
        <v>2022</v>
      </c>
      <c r="C6" s="62">
        <f>+B6+1</f>
        <v>2023</v>
      </c>
      <c r="D6" s="62">
        <f>+C6+1</f>
        <v>2024</v>
      </c>
      <c r="E6" s="62">
        <f>+D6+1</f>
        <v>2025</v>
      </c>
      <c r="F6" s="62">
        <f>+E6+1</f>
        <v>2026</v>
      </c>
      <c r="G6" s="62">
        <f>+F6+1</f>
        <v>2027</v>
      </c>
    </row>
    <row r="7" spans="1:7" ht="83.25" customHeight="1" x14ac:dyDescent="0.25">
      <c r="A7" s="63"/>
      <c r="B7" s="26" t="s">
        <v>63</v>
      </c>
      <c r="C7" s="63"/>
      <c r="D7" s="63"/>
      <c r="E7" s="63"/>
      <c r="F7" s="63"/>
      <c r="G7" s="63"/>
    </row>
    <row r="8" spans="1:7" ht="30" x14ac:dyDescent="0.25">
      <c r="A8" s="27" t="s">
        <v>64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65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66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67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68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70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71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72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73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74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75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76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77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65" t="s">
        <v>78</v>
      </c>
      <c r="B1" s="65"/>
      <c r="C1" s="65"/>
      <c r="D1" s="65"/>
      <c r="E1" s="65"/>
      <c r="F1" s="65"/>
      <c r="G1" s="65"/>
    </row>
    <row r="2" spans="1:7" x14ac:dyDescent="0.25">
      <c r="A2" s="46" t="e">
        <f>#REF!</f>
        <v>#REF!</v>
      </c>
      <c r="B2" s="47"/>
      <c r="C2" s="47"/>
      <c r="D2" s="47"/>
      <c r="E2" s="47"/>
      <c r="F2" s="47"/>
      <c r="G2" s="48"/>
    </row>
    <row r="3" spans="1:7" x14ac:dyDescent="0.25">
      <c r="A3" s="35" t="s">
        <v>79</v>
      </c>
      <c r="B3" s="36"/>
      <c r="C3" s="36"/>
      <c r="D3" s="36"/>
      <c r="E3" s="36"/>
      <c r="F3" s="36"/>
      <c r="G3" s="37"/>
    </row>
    <row r="4" spans="1:7" x14ac:dyDescent="0.25">
      <c r="A4" s="35" t="s">
        <v>0</v>
      </c>
      <c r="B4" s="36"/>
      <c r="C4" s="36"/>
      <c r="D4" s="36"/>
      <c r="E4" s="36"/>
      <c r="F4" s="36"/>
      <c r="G4" s="37"/>
    </row>
    <row r="5" spans="1:7" x14ac:dyDescent="0.25">
      <c r="A5" s="35" t="s">
        <v>61</v>
      </c>
      <c r="B5" s="36"/>
      <c r="C5" s="36"/>
      <c r="D5" s="36"/>
      <c r="E5" s="36"/>
      <c r="F5" s="36"/>
      <c r="G5" s="37"/>
    </row>
    <row r="6" spans="1:7" x14ac:dyDescent="0.25">
      <c r="A6" s="66" t="s">
        <v>80</v>
      </c>
      <c r="B6" s="6">
        <v>2022</v>
      </c>
      <c r="C6" s="62">
        <f>+B6+1</f>
        <v>2023</v>
      </c>
      <c r="D6" s="62">
        <f>+C6+1</f>
        <v>2024</v>
      </c>
      <c r="E6" s="62">
        <f>+D6+1</f>
        <v>2025</v>
      </c>
      <c r="F6" s="62">
        <f>+E6+1</f>
        <v>2026</v>
      </c>
      <c r="G6" s="62">
        <f>+F6+1</f>
        <v>2027</v>
      </c>
    </row>
    <row r="7" spans="1:7" ht="57.75" customHeight="1" x14ac:dyDescent="0.25">
      <c r="A7" s="67"/>
      <c r="B7" s="7" t="s">
        <v>63</v>
      </c>
      <c r="C7" s="63"/>
      <c r="D7" s="63"/>
      <c r="E7" s="63"/>
      <c r="F7" s="63"/>
      <c r="G7" s="63"/>
    </row>
    <row r="8" spans="1:7" x14ac:dyDescent="0.25">
      <c r="A8" s="4" t="s">
        <v>81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82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83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84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85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86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87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88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90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91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82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83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84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92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90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93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65" t="s">
        <v>94</v>
      </c>
      <c r="B1" s="65"/>
      <c r="C1" s="65"/>
      <c r="D1" s="65"/>
      <c r="E1" s="65"/>
      <c r="F1" s="65"/>
      <c r="G1" s="65"/>
    </row>
    <row r="2" spans="1:7" x14ac:dyDescent="0.25">
      <c r="A2" s="46" t="e">
        <f>#REF!</f>
        <v>#REF!</v>
      </c>
      <c r="B2" s="47"/>
      <c r="C2" s="47"/>
      <c r="D2" s="47"/>
      <c r="E2" s="47"/>
      <c r="F2" s="47"/>
      <c r="G2" s="48"/>
    </row>
    <row r="3" spans="1:7" x14ac:dyDescent="0.25">
      <c r="A3" s="35" t="s">
        <v>95</v>
      </c>
      <c r="B3" s="36"/>
      <c r="C3" s="36"/>
      <c r="D3" s="36"/>
      <c r="E3" s="36"/>
      <c r="F3" s="36"/>
      <c r="G3" s="37"/>
    </row>
    <row r="4" spans="1:7" x14ac:dyDescent="0.25">
      <c r="A4" s="38" t="s">
        <v>0</v>
      </c>
      <c r="B4" s="39"/>
      <c r="C4" s="39"/>
      <c r="D4" s="39"/>
      <c r="E4" s="39"/>
      <c r="F4" s="39"/>
      <c r="G4" s="40"/>
    </row>
    <row r="5" spans="1:7" x14ac:dyDescent="0.25">
      <c r="A5" s="69" t="s">
        <v>62</v>
      </c>
      <c r="B5" s="70">
        <v>2017</v>
      </c>
      <c r="C5" s="70">
        <f>+B5+1</f>
        <v>2018</v>
      </c>
      <c r="D5" s="70">
        <f>+C5+1</f>
        <v>2019</v>
      </c>
      <c r="E5" s="70">
        <f>+D5+1</f>
        <v>2020</v>
      </c>
      <c r="F5" s="70">
        <f>+E5+1</f>
        <v>2021</v>
      </c>
      <c r="G5" s="6">
        <f>+F5+1</f>
        <v>2022</v>
      </c>
    </row>
    <row r="6" spans="1:7" ht="32.25" x14ac:dyDescent="0.25">
      <c r="A6" s="59"/>
      <c r="B6" s="71"/>
      <c r="C6" s="71"/>
      <c r="D6" s="71"/>
      <c r="E6" s="71"/>
      <c r="F6" s="71"/>
      <c r="G6" s="7" t="s">
        <v>96</v>
      </c>
    </row>
    <row r="7" spans="1:7" x14ac:dyDescent="0.25">
      <c r="A7" s="18" t="s">
        <v>64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97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98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100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101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102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103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104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105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106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107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70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110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111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112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113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74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114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76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115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116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68" t="s">
        <v>117</v>
      </c>
      <c r="B39" s="68"/>
      <c r="C39" s="68"/>
      <c r="D39" s="68"/>
      <c r="E39" s="68"/>
      <c r="F39" s="68"/>
      <c r="G39" s="68"/>
    </row>
    <row r="40" spans="1:7" x14ac:dyDescent="0.25">
      <c r="A40" s="68" t="s">
        <v>118</v>
      </c>
      <c r="B40" s="68"/>
      <c r="C40" s="68"/>
      <c r="D40" s="68"/>
      <c r="E40" s="68"/>
      <c r="F40" s="68"/>
      <c r="G40" s="6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65" t="s">
        <v>119</v>
      </c>
      <c r="B1" s="65"/>
      <c r="C1" s="65"/>
      <c r="D1" s="65"/>
      <c r="E1" s="65"/>
      <c r="F1" s="65"/>
      <c r="G1" s="65"/>
    </row>
    <row r="2" spans="1:7" x14ac:dyDescent="0.25">
      <c r="A2" s="46" t="e">
        <f>#REF!</f>
        <v>#REF!</v>
      </c>
      <c r="B2" s="47"/>
      <c r="C2" s="47"/>
      <c r="D2" s="47"/>
      <c r="E2" s="47"/>
      <c r="F2" s="47"/>
      <c r="G2" s="48"/>
    </row>
    <row r="3" spans="1:7" x14ac:dyDescent="0.25">
      <c r="A3" s="35" t="s">
        <v>120</v>
      </c>
      <c r="B3" s="36"/>
      <c r="C3" s="36"/>
      <c r="D3" s="36"/>
      <c r="E3" s="36"/>
      <c r="F3" s="36"/>
      <c r="G3" s="37"/>
    </row>
    <row r="4" spans="1:7" x14ac:dyDescent="0.25">
      <c r="A4" s="38" t="s">
        <v>0</v>
      </c>
      <c r="B4" s="39"/>
      <c r="C4" s="39"/>
      <c r="D4" s="39"/>
      <c r="E4" s="39"/>
      <c r="F4" s="39"/>
      <c r="G4" s="40"/>
    </row>
    <row r="5" spans="1:7" x14ac:dyDescent="0.25">
      <c r="A5" s="72" t="s">
        <v>80</v>
      </c>
      <c r="B5" s="70">
        <v>2017</v>
      </c>
      <c r="C5" s="70">
        <f>+B5+1</f>
        <v>2018</v>
      </c>
      <c r="D5" s="70">
        <f>+C5+1</f>
        <v>2019</v>
      </c>
      <c r="E5" s="70">
        <f>+D5+1</f>
        <v>2020</v>
      </c>
      <c r="F5" s="70">
        <f>+E5+1</f>
        <v>2021</v>
      </c>
      <c r="G5" s="6">
        <v>2022</v>
      </c>
    </row>
    <row r="6" spans="1:7" ht="48.75" customHeight="1" x14ac:dyDescent="0.25">
      <c r="A6" s="73"/>
      <c r="B6" s="71"/>
      <c r="C6" s="71"/>
      <c r="D6" s="71"/>
      <c r="E6" s="71"/>
      <c r="F6" s="71"/>
      <c r="G6" s="7" t="s">
        <v>121</v>
      </c>
    </row>
    <row r="7" spans="1:7" x14ac:dyDescent="0.25">
      <c r="A7" s="4" t="s">
        <v>81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82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83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84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85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86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87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88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90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91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82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83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84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85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86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87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88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92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90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122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68" t="s">
        <v>117</v>
      </c>
      <c r="B32" s="68"/>
      <c r="C32" s="68"/>
      <c r="D32" s="68"/>
      <c r="E32" s="68"/>
      <c r="F32" s="68"/>
      <c r="G32" s="68"/>
    </row>
    <row r="33" spans="1:7" x14ac:dyDescent="0.25">
      <c r="A33" s="68" t="s">
        <v>118</v>
      </c>
      <c r="B33" s="68"/>
      <c r="C33" s="68"/>
      <c r="D33" s="68"/>
      <c r="E33" s="68"/>
      <c r="F33" s="68"/>
      <c r="G33" s="6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74" t="s">
        <v>123</v>
      </c>
      <c r="B1" s="74"/>
      <c r="C1" s="74"/>
      <c r="D1" s="74"/>
      <c r="E1" s="74"/>
      <c r="F1" s="74"/>
    </row>
    <row r="2" spans="1:6" ht="20.100000000000001" customHeight="1" x14ac:dyDescent="0.25">
      <c r="A2" s="34" t="e">
        <f>#REF!</f>
        <v>#REF!</v>
      </c>
      <c r="B2" s="52"/>
      <c r="C2" s="52"/>
      <c r="D2" s="52"/>
      <c r="E2" s="52"/>
      <c r="F2" s="53"/>
    </row>
    <row r="3" spans="1:6" ht="29.25" customHeight="1" x14ac:dyDescent="0.25">
      <c r="A3" s="54" t="s">
        <v>124</v>
      </c>
      <c r="B3" s="55"/>
      <c r="C3" s="55"/>
      <c r="D3" s="55"/>
      <c r="E3" s="55"/>
      <c r="F3" s="56"/>
    </row>
    <row r="4" spans="1:6" ht="35.25" customHeight="1" x14ac:dyDescent="0.25">
      <c r="A4" s="42"/>
      <c r="B4" s="42" t="s">
        <v>125</v>
      </c>
      <c r="C4" s="42" t="s">
        <v>126</v>
      </c>
      <c r="D4" s="42" t="s">
        <v>127</v>
      </c>
      <c r="E4" s="42" t="s">
        <v>128</v>
      </c>
      <c r="F4" s="42" t="s">
        <v>129</v>
      </c>
    </row>
    <row r="5" spans="1:6" ht="12.75" customHeight="1" x14ac:dyDescent="0.25">
      <c r="A5" s="3" t="s">
        <v>130</v>
      </c>
      <c r="B5" s="11"/>
      <c r="C5" s="11"/>
      <c r="D5" s="11"/>
      <c r="E5" s="11"/>
      <c r="F5" s="11"/>
    </row>
    <row r="6" spans="1:6" ht="30" x14ac:dyDescent="0.25">
      <c r="A6" s="15" t="s">
        <v>131</v>
      </c>
      <c r="B6" s="16"/>
      <c r="C6" s="16"/>
      <c r="D6" s="16"/>
      <c r="E6" s="16"/>
      <c r="F6" s="16"/>
    </row>
    <row r="7" spans="1:6" ht="15" x14ac:dyDescent="0.25">
      <c r="A7" s="15" t="s">
        <v>132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133</v>
      </c>
      <c r="B9" s="10"/>
      <c r="C9" s="10"/>
      <c r="D9" s="10"/>
      <c r="E9" s="10"/>
      <c r="F9" s="10"/>
    </row>
    <row r="10" spans="1:6" ht="15" x14ac:dyDescent="0.25">
      <c r="A10" s="15" t="s">
        <v>134</v>
      </c>
      <c r="B10" s="16"/>
      <c r="C10" s="16"/>
      <c r="D10" s="16"/>
      <c r="E10" s="16"/>
      <c r="F10" s="16"/>
    </row>
    <row r="11" spans="1:6" ht="15" x14ac:dyDescent="0.25">
      <c r="A11" s="32" t="s">
        <v>135</v>
      </c>
      <c r="B11" s="16"/>
      <c r="C11" s="16"/>
      <c r="D11" s="16"/>
      <c r="E11" s="16"/>
      <c r="F11" s="16"/>
    </row>
    <row r="12" spans="1:6" ht="15" x14ac:dyDescent="0.25">
      <c r="A12" s="32" t="s">
        <v>136</v>
      </c>
      <c r="B12" s="16"/>
      <c r="C12" s="16"/>
      <c r="D12" s="16"/>
      <c r="E12" s="16"/>
      <c r="F12" s="16"/>
    </row>
    <row r="13" spans="1:6" ht="15" x14ac:dyDescent="0.25">
      <c r="A13" s="32" t="s">
        <v>137</v>
      </c>
      <c r="B13" s="16"/>
      <c r="C13" s="16"/>
      <c r="D13" s="16"/>
      <c r="E13" s="16"/>
      <c r="F13" s="16"/>
    </row>
    <row r="14" spans="1:6" ht="15" x14ac:dyDescent="0.25">
      <c r="A14" s="15" t="s">
        <v>138</v>
      </c>
      <c r="B14" s="16"/>
      <c r="C14" s="16"/>
      <c r="D14" s="16"/>
      <c r="E14" s="16"/>
      <c r="F14" s="16"/>
    </row>
    <row r="15" spans="1:6" ht="15" x14ac:dyDescent="0.25">
      <c r="A15" s="32" t="s">
        <v>135</v>
      </c>
      <c r="B15" s="16"/>
      <c r="C15" s="16"/>
      <c r="D15" s="16"/>
      <c r="E15" s="16"/>
      <c r="F15" s="16"/>
    </row>
    <row r="16" spans="1:6" ht="15" x14ac:dyDescent="0.25">
      <c r="A16" s="32" t="s">
        <v>136</v>
      </c>
      <c r="B16" s="16"/>
      <c r="C16" s="16"/>
      <c r="D16" s="16"/>
      <c r="E16" s="16"/>
      <c r="F16" s="16"/>
    </row>
    <row r="17" spans="1:6" ht="15" x14ac:dyDescent="0.25">
      <c r="A17" s="32" t="s">
        <v>137</v>
      </c>
      <c r="B17" s="16"/>
      <c r="C17" s="16"/>
      <c r="D17" s="16"/>
      <c r="E17" s="16"/>
      <c r="F17" s="16"/>
    </row>
    <row r="18" spans="1:6" ht="15" x14ac:dyDescent="0.25">
      <c r="A18" s="15" t="s">
        <v>139</v>
      </c>
      <c r="B18" s="43"/>
      <c r="C18" s="16"/>
      <c r="D18" s="16"/>
      <c r="E18" s="16"/>
      <c r="F18" s="16"/>
    </row>
    <row r="19" spans="1:6" ht="15" x14ac:dyDescent="0.25">
      <c r="A19" s="15" t="s">
        <v>140</v>
      </c>
      <c r="B19" s="16"/>
      <c r="C19" s="16"/>
      <c r="D19" s="16"/>
      <c r="E19" s="16"/>
      <c r="F19" s="16"/>
    </row>
    <row r="20" spans="1:6" ht="30" x14ac:dyDescent="0.25">
      <c r="A20" s="15" t="s">
        <v>141</v>
      </c>
      <c r="B20" s="44"/>
      <c r="C20" s="44"/>
      <c r="D20" s="44"/>
      <c r="E20" s="44"/>
      <c r="F20" s="44"/>
    </row>
    <row r="21" spans="1:6" ht="30" x14ac:dyDescent="0.25">
      <c r="A21" s="15" t="s">
        <v>142</v>
      </c>
      <c r="B21" s="44"/>
      <c r="C21" s="44"/>
      <c r="D21" s="44"/>
      <c r="E21" s="44"/>
      <c r="F21" s="44"/>
    </row>
    <row r="22" spans="1:6" ht="30" x14ac:dyDescent="0.25">
      <c r="A22" s="15" t="s">
        <v>143</v>
      </c>
      <c r="B22" s="44"/>
      <c r="C22" s="44"/>
      <c r="D22" s="44"/>
      <c r="E22" s="44"/>
      <c r="F22" s="44"/>
    </row>
    <row r="23" spans="1:6" ht="15" x14ac:dyDescent="0.25">
      <c r="A23" s="15" t="s">
        <v>144</v>
      </c>
      <c r="B23" s="44"/>
      <c r="C23" s="44"/>
      <c r="D23" s="44"/>
      <c r="E23" s="44"/>
      <c r="F23" s="44"/>
    </row>
    <row r="24" spans="1:6" ht="15" x14ac:dyDescent="0.25">
      <c r="A24" s="15" t="s">
        <v>145</v>
      </c>
      <c r="B24" s="45"/>
      <c r="C24" s="16"/>
      <c r="D24" s="16"/>
      <c r="E24" s="16"/>
      <c r="F24" s="16"/>
    </row>
    <row r="25" spans="1:6" ht="15" x14ac:dyDescent="0.25">
      <c r="A25" s="15" t="s">
        <v>146</v>
      </c>
      <c r="B25" s="45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147</v>
      </c>
      <c r="B27" s="10"/>
      <c r="C27" s="10"/>
      <c r="D27" s="10"/>
      <c r="E27" s="10"/>
      <c r="F27" s="10"/>
    </row>
    <row r="28" spans="1:6" ht="15" x14ac:dyDescent="0.25">
      <c r="A28" s="15" t="s">
        <v>148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149</v>
      </c>
      <c r="B30" s="10"/>
      <c r="C30" s="10"/>
      <c r="D30" s="10"/>
      <c r="E30" s="10"/>
      <c r="F30" s="10"/>
    </row>
    <row r="31" spans="1:6" ht="15" x14ac:dyDescent="0.25">
      <c r="A31" s="15" t="s">
        <v>134</v>
      </c>
      <c r="B31" s="16"/>
      <c r="C31" s="16"/>
      <c r="D31" s="16"/>
      <c r="E31" s="16"/>
      <c r="F31" s="16"/>
    </row>
    <row r="32" spans="1:6" ht="15" x14ac:dyDescent="0.25">
      <c r="A32" s="15" t="s">
        <v>138</v>
      </c>
      <c r="B32" s="16"/>
      <c r="C32" s="16"/>
      <c r="D32" s="16"/>
      <c r="E32" s="16"/>
      <c r="F32" s="16"/>
    </row>
    <row r="33" spans="1:6" ht="15" x14ac:dyDescent="0.25">
      <c r="A33" s="15" t="s">
        <v>150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151</v>
      </c>
      <c r="B35" s="10"/>
      <c r="C35" s="10"/>
      <c r="D35" s="10"/>
      <c r="E35" s="10"/>
      <c r="F35" s="10"/>
    </row>
    <row r="36" spans="1:6" ht="15" x14ac:dyDescent="0.25">
      <c r="A36" s="15" t="s">
        <v>152</v>
      </c>
      <c r="B36" s="16"/>
      <c r="C36" s="16"/>
      <c r="D36" s="16"/>
      <c r="E36" s="16"/>
      <c r="F36" s="16"/>
    </row>
    <row r="37" spans="1:6" ht="15" x14ac:dyDescent="0.25">
      <c r="A37" s="15" t="s">
        <v>153</v>
      </c>
      <c r="B37" s="16"/>
      <c r="C37" s="16"/>
      <c r="D37" s="16"/>
      <c r="E37" s="16"/>
      <c r="F37" s="16"/>
    </row>
    <row r="38" spans="1:6" ht="15" x14ac:dyDescent="0.25">
      <c r="A38" s="15" t="s">
        <v>154</v>
      </c>
      <c r="B38" s="45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155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156</v>
      </c>
      <c r="B42" s="10"/>
      <c r="C42" s="10"/>
      <c r="D42" s="10"/>
      <c r="E42" s="10"/>
      <c r="F42" s="10"/>
    </row>
    <row r="43" spans="1:6" ht="15" x14ac:dyDescent="0.25">
      <c r="A43" s="15" t="s">
        <v>157</v>
      </c>
      <c r="B43" s="16"/>
      <c r="C43" s="16"/>
      <c r="D43" s="16"/>
      <c r="E43" s="16"/>
      <c r="F43" s="16"/>
    </row>
    <row r="44" spans="1:6" ht="15" x14ac:dyDescent="0.25">
      <c r="A44" s="15" t="s">
        <v>158</v>
      </c>
      <c r="B44" s="16"/>
      <c r="C44" s="16"/>
      <c r="D44" s="16"/>
      <c r="E44" s="16"/>
      <c r="F44" s="16"/>
    </row>
    <row r="45" spans="1:6" ht="15" x14ac:dyDescent="0.25">
      <c r="A45" s="15" t="s">
        <v>159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160</v>
      </c>
      <c r="B47" s="10"/>
      <c r="C47" s="10"/>
      <c r="D47" s="10"/>
      <c r="E47" s="10"/>
      <c r="F47" s="10"/>
    </row>
    <row r="48" spans="1:6" ht="15" x14ac:dyDescent="0.25">
      <c r="A48" s="15" t="s">
        <v>158</v>
      </c>
      <c r="B48" s="44"/>
      <c r="C48" s="44"/>
      <c r="D48" s="44"/>
      <c r="E48" s="44"/>
      <c r="F48" s="44"/>
    </row>
    <row r="49" spans="1:6" ht="15" x14ac:dyDescent="0.25">
      <c r="A49" s="15" t="s">
        <v>159</v>
      </c>
      <c r="B49" s="44"/>
      <c r="C49" s="44"/>
      <c r="D49" s="44"/>
      <c r="E49" s="44"/>
      <c r="F49" s="44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161</v>
      </c>
      <c r="B51" s="10"/>
      <c r="C51" s="10"/>
      <c r="D51" s="10"/>
      <c r="E51" s="10"/>
      <c r="F51" s="10"/>
    </row>
    <row r="52" spans="1:6" ht="15" x14ac:dyDescent="0.25">
      <c r="A52" s="15" t="s">
        <v>158</v>
      </c>
      <c r="B52" s="16"/>
      <c r="C52" s="16"/>
      <c r="D52" s="16"/>
      <c r="E52" s="16"/>
      <c r="F52" s="16"/>
    </row>
    <row r="53" spans="1:6" ht="15" x14ac:dyDescent="0.25">
      <c r="A53" s="15" t="s">
        <v>159</v>
      </c>
      <c r="B53" s="16"/>
      <c r="C53" s="16"/>
      <c r="D53" s="16"/>
      <c r="E53" s="16"/>
      <c r="F53" s="16"/>
    </row>
    <row r="54" spans="1:6" ht="15" x14ac:dyDescent="0.25">
      <c r="A54" s="15" t="s">
        <v>162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163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158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159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164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165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166</v>
      </c>
      <c r="B62" s="45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167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168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169</v>
      </c>
      <c r="B66" s="16"/>
      <c r="C66" s="16"/>
      <c r="D66" s="16"/>
      <c r="E66" s="16"/>
      <c r="F66" s="16"/>
    </row>
    <row r="67" spans="1:6" ht="20.100000000000001" customHeight="1" x14ac:dyDescent="0.25">
      <c r="A67" s="41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2025-05-15T21:48:53Z</cp:lastPrinted>
  <dcterms:created xsi:type="dcterms:W3CDTF">2023-03-16T22:14:51Z</dcterms:created>
  <dcterms:modified xsi:type="dcterms:W3CDTF">2025-05-15T21:48:58Z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