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ownloads\diciplina financiera\"/>
    </mc:Choice>
  </mc:AlternateContent>
  <xr:revisionPtr revIDLastSave="0" documentId="13_ncr:1_{83A0C92E-79CC-47D8-8172-1192708F9763}" xr6:coauthVersionLast="47" xr6:coauthVersionMax="47" xr10:uidLastSave="{00000000-0000-0000-0000-000000000000}"/>
  <bookViews>
    <workbookView xWindow="-120" yWindow="-120" windowWidth="29040" windowHeight="15840" xr2:uid="{E86AE8CE-FFE2-421E-88A5-4E17B2173B8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E32" i="1" s="1"/>
  <c r="F32" i="1" s="1"/>
  <c r="G32" i="1" s="1"/>
  <c r="H32" i="1" s="1"/>
  <c r="I32" i="1" s="1"/>
  <c r="J32" i="1" s="1"/>
  <c r="K32" i="1" s="1"/>
  <c r="L32" i="1" s="1"/>
  <c r="M32" i="1" s="1"/>
  <c r="D31" i="1"/>
  <c r="E31" i="1" s="1"/>
  <c r="E30" i="1"/>
  <c r="F30" i="1" s="1"/>
  <c r="G30" i="1" s="1"/>
  <c r="H30" i="1" s="1"/>
  <c r="I30" i="1" s="1"/>
  <c r="J30" i="1" s="1"/>
  <c r="K30" i="1" s="1"/>
  <c r="L30" i="1" s="1"/>
  <c r="M30" i="1" s="1"/>
  <c r="D30" i="1"/>
  <c r="D29" i="1"/>
  <c r="D28" i="1" s="1"/>
  <c r="C28" i="1"/>
  <c r="D27" i="1"/>
  <c r="E27" i="1" s="1"/>
  <c r="F27" i="1" s="1"/>
  <c r="G27" i="1" s="1"/>
  <c r="H27" i="1" s="1"/>
  <c r="I27" i="1" s="1"/>
  <c r="J27" i="1" s="1"/>
  <c r="K27" i="1" s="1"/>
  <c r="L27" i="1" s="1"/>
  <c r="M27" i="1" s="1"/>
  <c r="D26" i="1"/>
  <c r="E26" i="1" s="1"/>
  <c r="F26" i="1" s="1"/>
  <c r="G26" i="1" s="1"/>
  <c r="H26" i="1" s="1"/>
  <c r="I26" i="1" s="1"/>
  <c r="J26" i="1" s="1"/>
  <c r="K26" i="1" s="1"/>
  <c r="L26" i="1" s="1"/>
  <c r="M26" i="1" s="1"/>
  <c r="D25" i="1"/>
  <c r="E25" i="1" s="1"/>
  <c r="F25" i="1" s="1"/>
  <c r="G25" i="1" s="1"/>
  <c r="H25" i="1" s="1"/>
  <c r="I25" i="1" s="1"/>
  <c r="J25" i="1" s="1"/>
  <c r="K25" i="1" s="1"/>
  <c r="L25" i="1" s="1"/>
  <c r="M25" i="1" s="1"/>
  <c r="D24" i="1"/>
  <c r="E24" i="1" s="1"/>
  <c r="F24" i="1" s="1"/>
  <c r="G24" i="1" s="1"/>
  <c r="H24" i="1" s="1"/>
  <c r="I24" i="1" s="1"/>
  <c r="J24" i="1" s="1"/>
  <c r="K24" i="1" s="1"/>
  <c r="L24" i="1" s="1"/>
  <c r="M24" i="1" s="1"/>
  <c r="D23" i="1"/>
  <c r="E23" i="1" s="1"/>
  <c r="F23" i="1" s="1"/>
  <c r="G23" i="1" s="1"/>
  <c r="H23" i="1" s="1"/>
  <c r="I23" i="1" s="1"/>
  <c r="J23" i="1" s="1"/>
  <c r="K23" i="1" s="1"/>
  <c r="L23" i="1" s="1"/>
  <c r="M23" i="1" s="1"/>
  <c r="D22" i="1"/>
  <c r="E22" i="1" s="1"/>
  <c r="F22" i="1" s="1"/>
  <c r="G22" i="1" s="1"/>
  <c r="H22" i="1" s="1"/>
  <c r="I22" i="1" s="1"/>
  <c r="J22" i="1" s="1"/>
  <c r="K22" i="1" s="1"/>
  <c r="L22" i="1" s="1"/>
  <c r="M22" i="1" s="1"/>
  <c r="D21" i="1"/>
  <c r="E21" i="1" s="1"/>
  <c r="F21" i="1" s="1"/>
  <c r="G21" i="1" s="1"/>
  <c r="H21" i="1" s="1"/>
  <c r="I21" i="1" s="1"/>
  <c r="J21" i="1" s="1"/>
  <c r="K21" i="1" s="1"/>
  <c r="L21" i="1" s="1"/>
  <c r="M21" i="1" s="1"/>
  <c r="E20" i="1"/>
  <c r="F20" i="1" s="1"/>
  <c r="G20" i="1" s="1"/>
  <c r="H20" i="1" s="1"/>
  <c r="I20" i="1" s="1"/>
  <c r="J20" i="1" s="1"/>
  <c r="K20" i="1" s="1"/>
  <c r="L20" i="1" s="1"/>
  <c r="M20" i="1" s="1"/>
  <c r="C19" i="1"/>
  <c r="D18" i="1"/>
  <c r="E18" i="1" s="1"/>
  <c r="F18" i="1" s="1"/>
  <c r="G18" i="1" s="1"/>
  <c r="H18" i="1" s="1"/>
  <c r="I18" i="1" s="1"/>
  <c r="J18" i="1" s="1"/>
  <c r="K18" i="1" s="1"/>
  <c r="L18" i="1" s="1"/>
  <c r="M18" i="1" s="1"/>
  <c r="E17" i="1"/>
  <c r="F17" i="1" s="1"/>
  <c r="G17" i="1" s="1"/>
  <c r="H17" i="1" s="1"/>
  <c r="I17" i="1" s="1"/>
  <c r="J17" i="1" s="1"/>
  <c r="K17" i="1" s="1"/>
  <c r="L17" i="1" s="1"/>
  <c r="M17" i="1" s="1"/>
  <c r="D17" i="1"/>
  <c r="E16" i="1"/>
  <c r="F16" i="1" s="1"/>
  <c r="G16" i="1" s="1"/>
  <c r="H16" i="1" s="1"/>
  <c r="I16" i="1" s="1"/>
  <c r="J16" i="1" s="1"/>
  <c r="K16" i="1" s="1"/>
  <c r="L16" i="1" s="1"/>
  <c r="M16" i="1" s="1"/>
  <c r="D16" i="1"/>
  <c r="D15" i="1"/>
  <c r="E15" i="1" s="1"/>
  <c r="F15" i="1" s="1"/>
  <c r="G15" i="1" s="1"/>
  <c r="H15" i="1" s="1"/>
  <c r="I15" i="1" s="1"/>
  <c r="J15" i="1" s="1"/>
  <c r="K15" i="1" s="1"/>
  <c r="L15" i="1" s="1"/>
  <c r="M15" i="1" s="1"/>
  <c r="D14" i="1"/>
  <c r="E14" i="1" s="1"/>
  <c r="F14" i="1" s="1"/>
  <c r="G14" i="1" s="1"/>
  <c r="H14" i="1" s="1"/>
  <c r="I14" i="1" s="1"/>
  <c r="J14" i="1" s="1"/>
  <c r="K14" i="1" s="1"/>
  <c r="L14" i="1" s="1"/>
  <c r="M14" i="1" s="1"/>
  <c r="E13" i="1"/>
  <c r="F13" i="1" s="1"/>
  <c r="G13" i="1" s="1"/>
  <c r="H13" i="1" s="1"/>
  <c r="I13" i="1" s="1"/>
  <c r="J13" i="1" s="1"/>
  <c r="K13" i="1" s="1"/>
  <c r="L13" i="1" s="1"/>
  <c r="M13" i="1" s="1"/>
  <c r="D13" i="1"/>
  <c r="E12" i="1"/>
  <c r="F12" i="1" s="1"/>
  <c r="G12" i="1" s="1"/>
  <c r="H12" i="1" s="1"/>
  <c r="I12" i="1" s="1"/>
  <c r="J12" i="1" s="1"/>
  <c r="K12" i="1" s="1"/>
  <c r="L12" i="1" s="1"/>
  <c r="M12" i="1" s="1"/>
  <c r="D12" i="1"/>
  <c r="D11" i="1"/>
  <c r="E11" i="1" s="1"/>
  <c r="F11" i="1" s="1"/>
  <c r="G11" i="1" s="1"/>
  <c r="H11" i="1" s="1"/>
  <c r="I11" i="1" s="1"/>
  <c r="J11" i="1" s="1"/>
  <c r="K11" i="1" s="1"/>
  <c r="L11" i="1" s="1"/>
  <c r="M11" i="1" s="1"/>
  <c r="D10" i="1"/>
  <c r="E10" i="1" s="1"/>
  <c r="F10" i="1" s="1"/>
  <c r="G10" i="1" s="1"/>
  <c r="H10" i="1" s="1"/>
  <c r="I10" i="1" s="1"/>
  <c r="J10" i="1" s="1"/>
  <c r="K10" i="1" s="1"/>
  <c r="L10" i="1" s="1"/>
  <c r="M10" i="1" s="1"/>
  <c r="E9" i="1"/>
  <c r="F9" i="1" s="1"/>
  <c r="G9" i="1" s="1"/>
  <c r="H9" i="1" s="1"/>
  <c r="I9" i="1" s="1"/>
  <c r="J9" i="1" s="1"/>
  <c r="K9" i="1" s="1"/>
  <c r="L9" i="1" s="1"/>
  <c r="M9" i="1" s="1"/>
  <c r="D9" i="1"/>
  <c r="E8" i="1"/>
  <c r="F8" i="1" s="1"/>
  <c r="G8" i="1" s="1"/>
  <c r="H8" i="1" s="1"/>
  <c r="I8" i="1" s="1"/>
  <c r="J8" i="1" s="1"/>
  <c r="K8" i="1" s="1"/>
  <c r="L8" i="1" s="1"/>
  <c r="M8" i="1" s="1"/>
  <c r="D8" i="1"/>
  <c r="D7" i="1"/>
  <c r="E7" i="1" s="1"/>
  <c r="F7" i="1" s="1"/>
  <c r="D6" i="1"/>
  <c r="D5" i="1" s="1"/>
  <c r="C5" i="1"/>
  <c r="C33" i="1" s="1"/>
  <c r="E6" i="1" l="1"/>
  <c r="F31" i="1"/>
  <c r="G7" i="1"/>
  <c r="H7" i="1" s="1"/>
  <c r="I7" i="1" s="1"/>
  <c r="J7" i="1" s="1"/>
  <c r="K7" i="1" s="1"/>
  <c r="L7" i="1" s="1"/>
  <c r="M7" i="1" s="1"/>
  <c r="D19" i="1"/>
  <c r="D33" i="1" s="1"/>
  <c r="E29" i="1"/>
  <c r="F6" i="1" l="1"/>
  <c r="E5" i="1"/>
  <c r="F29" i="1"/>
  <c r="E28" i="1"/>
  <c r="E19" i="1" s="1"/>
  <c r="E33" i="1" s="1"/>
  <c r="G31" i="1"/>
  <c r="G6" i="1" l="1"/>
  <c r="F5" i="1"/>
  <c r="F28" i="1"/>
  <c r="F19" i="1" s="1"/>
  <c r="F33" i="1" s="1"/>
  <c r="G29" i="1"/>
  <c r="H31" i="1"/>
  <c r="H6" i="1" l="1"/>
  <c r="G5" i="1"/>
  <c r="G28" i="1"/>
  <c r="G19" i="1" s="1"/>
  <c r="H29" i="1"/>
  <c r="I31" i="1"/>
  <c r="G33" i="1" l="1"/>
  <c r="I6" i="1"/>
  <c r="H5" i="1"/>
  <c r="H28" i="1"/>
  <c r="H19" i="1" s="1"/>
  <c r="H33" i="1" s="1"/>
  <c r="I29" i="1"/>
  <c r="J31" i="1"/>
  <c r="J6" i="1" l="1"/>
  <c r="I5" i="1"/>
  <c r="J29" i="1"/>
  <c r="I28" i="1"/>
  <c r="I19" i="1" s="1"/>
  <c r="I33" i="1" s="1"/>
  <c r="K31" i="1"/>
  <c r="J5" i="1" l="1"/>
  <c r="K6" i="1"/>
  <c r="J28" i="1"/>
  <c r="J19" i="1" s="1"/>
  <c r="J33" i="1" s="1"/>
  <c r="K29" i="1"/>
  <c r="L31" i="1"/>
  <c r="K5" i="1" l="1"/>
  <c r="L6" i="1"/>
  <c r="M31" i="1"/>
  <c r="K28" i="1"/>
  <c r="K19" i="1" s="1"/>
  <c r="K33" i="1" s="1"/>
  <c r="L29" i="1"/>
  <c r="M6" i="1" l="1"/>
  <c r="M5" i="1" s="1"/>
  <c r="L5" i="1"/>
  <c r="L28" i="1"/>
  <c r="L19" i="1" s="1"/>
  <c r="L33" i="1" s="1"/>
  <c r="M29" i="1"/>
  <c r="M28" i="1" s="1"/>
  <c r="M19" i="1" s="1"/>
  <c r="M33" i="1" s="1"/>
</calcChain>
</file>

<file path=xl/sharedStrings.xml><?xml version="1.0" encoding="utf-8"?>
<sst xmlns="http://schemas.openxmlformats.org/spreadsheetml/2006/main" count="29" uniqueCount="17">
  <si>
    <t>Conceptos</t>
  </si>
  <si>
    <t>Gasto No Etiquetado</t>
  </si>
  <si>
    <t xml:space="preserve">Servicios Personales </t>
  </si>
  <si>
    <t xml:space="preserve">Materiales y Suministros </t>
  </si>
  <si>
    <t xml:space="preserve">Servicios Generales </t>
  </si>
  <si>
    <t>Transferencias, Asignaciones, Subsidios y Otras Ayudas</t>
  </si>
  <si>
    <t xml:space="preserve">Bienes Muebles, Inmuebles e Intangibles </t>
  </si>
  <si>
    <t xml:space="preserve">Inversión Pública </t>
  </si>
  <si>
    <t xml:space="preserve">Inversiones Financieras y Otras Provisiones </t>
  </si>
  <si>
    <t xml:space="preserve">Participaciones y Aportaciones </t>
  </si>
  <si>
    <t xml:space="preserve">Deuda Pública </t>
  </si>
  <si>
    <t xml:space="preserve">     Amortización</t>
  </si>
  <si>
    <t xml:space="preserve">     Costo Financiero</t>
  </si>
  <si>
    <t>Amortización Anticipo de Participaciones</t>
  </si>
  <si>
    <t>Gasto Etiquetado</t>
  </si>
  <si>
    <t xml:space="preserve">Total de Egresos Proyectados </t>
  </si>
  <si>
    <r>
      <rPr>
        <sz val="18"/>
        <color theme="1"/>
        <rFont val="Calibri"/>
        <family val="2"/>
        <scheme val="minor"/>
      </rPr>
      <t xml:space="preserve">                        MUNICIPIO DE APASEO EL  GRANDE, GUANAJUATO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 PROYECCION DE  EGRESOS-LDF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(PESOS)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NOMINALES)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</si>
</sst>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4" borderId="9" xfId="3" applyFont="1" applyFill="1" applyBorder="1" applyAlignment="1">
      <alignment horizontal="center" vertical="center" wrapText="1"/>
    </xf>
    <xf numFmtId="43" fontId="5" fillId="4" borderId="9" xfId="1" applyFont="1" applyFill="1" applyBorder="1" applyAlignment="1">
      <alignment horizontal="center" vertical="center" wrapText="1"/>
    </xf>
    <xf numFmtId="49" fontId="2" fillId="5" borderId="9" xfId="4" applyNumberFormat="1" applyFont="1" applyFill="1" applyBorder="1" applyAlignment="1">
      <alignment horizontal="justify" vertical="top"/>
    </xf>
    <xf numFmtId="43" fontId="1" fillId="5" borderId="10" xfId="5" applyFont="1" applyFill="1" applyBorder="1" applyAlignment="1" applyProtection="1">
      <alignment vertical="center"/>
      <protection locked="0"/>
    </xf>
    <xf numFmtId="43" fontId="0" fillId="0" borderId="0" xfId="0" applyNumberFormat="1"/>
    <xf numFmtId="43" fontId="7" fillId="5" borderId="9" xfId="1" applyFont="1" applyFill="1" applyBorder="1" applyAlignment="1">
      <alignment horizontal="right" vertical="center"/>
    </xf>
    <xf numFmtId="49" fontId="2" fillId="5" borderId="9" xfId="4" applyNumberFormat="1" applyFont="1" applyFill="1" applyBorder="1" applyAlignment="1">
      <alignment horizontal="left" vertical="center"/>
    </xf>
    <xf numFmtId="49" fontId="8" fillId="5" borderId="9" xfId="4" applyNumberFormat="1" applyFont="1" applyFill="1" applyBorder="1" applyAlignment="1">
      <alignment horizontal="left" vertical="center"/>
    </xf>
    <xf numFmtId="43" fontId="2" fillId="6" borderId="9" xfId="1" applyFont="1" applyFill="1" applyBorder="1" applyAlignment="1">
      <alignment horizontal="right"/>
    </xf>
    <xf numFmtId="0" fontId="2" fillId="7" borderId="9" xfId="3" applyFont="1" applyFill="1" applyBorder="1" applyAlignment="1">
      <alignment horizontal="left" vertical="center" wrapText="1"/>
    </xf>
    <xf numFmtId="43" fontId="9" fillId="5" borderId="9" xfId="5" applyFont="1" applyFill="1" applyBorder="1" applyAlignment="1" applyProtection="1">
      <alignment vertical="center"/>
      <protection locked="0"/>
    </xf>
    <xf numFmtId="0" fontId="2" fillId="7" borderId="11" xfId="3" applyFont="1" applyFill="1" applyBorder="1" applyAlignment="1">
      <alignment horizontal="left" vertical="center" wrapText="1"/>
    </xf>
    <xf numFmtId="43" fontId="7" fillId="5" borderId="9" xfId="1" applyFont="1" applyFill="1" applyBorder="1" applyAlignment="1">
      <alignment horizontal="right"/>
    </xf>
    <xf numFmtId="0" fontId="2" fillId="7" borderId="9" xfId="3" applyFont="1" applyFill="1" applyBorder="1" applyAlignment="1">
      <alignment horizontal="center" vertical="center" wrapText="1"/>
    </xf>
    <xf numFmtId="44" fontId="2" fillId="7" borderId="9" xfId="2" applyFont="1" applyFill="1" applyBorder="1" applyAlignment="1">
      <alignment horizontal="right" vertical="center"/>
    </xf>
    <xf numFmtId="0" fontId="4" fillId="3" borderId="6" xfId="1" applyNumberFormat="1" applyFont="1" applyFill="1" applyBorder="1" applyAlignment="1">
      <alignment horizontal="center" vertical="center"/>
    </xf>
    <xf numFmtId="0" fontId="4" fillId="3" borderId="8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  <xf numFmtId="43" fontId="3" fillId="3" borderId="4" xfId="1" applyFont="1" applyFill="1" applyBorder="1" applyAlignment="1">
      <alignment horizontal="center"/>
    </xf>
  </cellXfs>
  <cellStyles count="6">
    <cellStyle name="Millares" xfId="1" builtinId="3"/>
    <cellStyle name="Millares 2 4" xfId="5" xr:uid="{40A58EB9-D2DD-41BE-8F2A-8E2B870B1811}"/>
    <cellStyle name="Moneda" xfId="2" builtinId="4"/>
    <cellStyle name="Normal" xfId="0" builtinId="0"/>
    <cellStyle name="Normal 2 2 2" xfId="4" xr:uid="{A2877ACD-A1B7-4E1E-A827-19519508F49D}"/>
    <cellStyle name="Normal 3" xfId="3" xr:uid="{59FA6307-BDFB-46FD-8B76-EA860D683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0CFE7-E06C-479B-85D6-FD209FD299C8}">
  <dimension ref="B1:M33"/>
  <sheetViews>
    <sheetView tabSelected="1" topLeftCell="B1" workbookViewId="0">
      <selection activeCell="B1" sqref="B1:M1"/>
    </sheetView>
  </sheetViews>
  <sheetFormatPr baseColWidth="10" defaultRowHeight="15" x14ac:dyDescent="0.25"/>
  <cols>
    <col min="2" max="2" width="33.140625" bestFit="1" customWidth="1"/>
    <col min="3" max="3" width="15.140625" hidden="1" customWidth="1"/>
    <col min="4" max="4" width="15.140625" bestFit="1" customWidth="1"/>
    <col min="5" max="13" width="15.42578125" bestFit="1" customWidth="1"/>
  </cols>
  <sheetData>
    <row r="1" spans="2:13" ht="134.25" customHeight="1" thickBot="1" x14ac:dyDescent="0.3">
      <c r="B1" s="18" t="s">
        <v>16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13" ht="15.75" thickBot="1" x14ac:dyDescent="0.3">
      <c r="B2" s="19" t="s">
        <v>0</v>
      </c>
      <c r="C2" s="22"/>
      <c r="D2" s="23"/>
      <c r="E2" s="23"/>
      <c r="F2" s="23"/>
      <c r="G2" s="23"/>
      <c r="H2" s="23"/>
      <c r="I2" s="23"/>
      <c r="J2" s="23"/>
      <c r="K2" s="23"/>
      <c r="L2" s="24"/>
    </row>
    <row r="3" spans="2:13" x14ac:dyDescent="0.25">
      <c r="B3" s="20"/>
      <c r="C3" s="16">
        <v>2021</v>
      </c>
      <c r="D3" s="16">
        <v>2022</v>
      </c>
      <c r="E3" s="16">
        <v>2023</v>
      </c>
      <c r="F3" s="16">
        <v>2024</v>
      </c>
      <c r="G3" s="16">
        <v>2025</v>
      </c>
      <c r="H3" s="16">
        <v>2026</v>
      </c>
      <c r="I3" s="16">
        <v>2027</v>
      </c>
      <c r="J3" s="16">
        <v>2028</v>
      </c>
      <c r="K3" s="16">
        <v>2029</v>
      </c>
      <c r="L3" s="16">
        <v>2030</v>
      </c>
      <c r="M3" s="16">
        <v>2031</v>
      </c>
    </row>
    <row r="4" spans="2:13" ht="15.75" thickBot="1" x14ac:dyDescent="0.3">
      <c r="B4" s="21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2:13" x14ac:dyDescent="0.25">
      <c r="B5" s="1" t="s">
        <v>1</v>
      </c>
      <c r="C5" s="2">
        <f t="shared" ref="C5:M5" si="0">SUM(C6:C17)</f>
        <v>189417180.10999998</v>
      </c>
      <c r="D5" s="2">
        <f t="shared" si="0"/>
        <v>196899158.724345</v>
      </c>
      <c r="E5" s="2">
        <f t="shared" si="0"/>
        <v>204676675.49395666</v>
      </c>
      <c r="F5" s="2">
        <f t="shared" si="0"/>
        <v>212761404.17596793</v>
      </c>
      <c r="G5" s="2">
        <f t="shared" si="0"/>
        <v>221165479.6409187</v>
      </c>
      <c r="H5" s="2">
        <f t="shared" si="0"/>
        <v>229901516.08673504</v>
      </c>
      <c r="I5" s="2">
        <f t="shared" si="0"/>
        <v>238982625.97216102</v>
      </c>
      <c r="J5" s="2">
        <f t="shared" si="0"/>
        <v>248422439.69806147</v>
      </c>
      <c r="K5" s="2">
        <f t="shared" si="0"/>
        <v>258235126.0661349</v>
      </c>
      <c r="L5" s="2">
        <f t="shared" si="0"/>
        <v>268435413.54574725</v>
      </c>
      <c r="M5" s="2">
        <f t="shared" si="0"/>
        <v>279038612.3808043</v>
      </c>
    </row>
    <row r="6" spans="2:13" x14ac:dyDescent="0.25">
      <c r="B6" s="3" t="s">
        <v>2</v>
      </c>
      <c r="C6" s="4">
        <v>122729922.48999999</v>
      </c>
      <c r="D6" s="5">
        <f t="shared" ref="D6:M18" si="1">C6*1.0395</f>
        <v>127577754.42835501</v>
      </c>
      <c r="E6" s="5">
        <f t="shared" si="1"/>
        <v>132617075.72827505</v>
      </c>
      <c r="F6" s="5">
        <f t="shared" si="1"/>
        <v>137855450.21954191</v>
      </c>
      <c r="G6" s="5">
        <f t="shared" si="1"/>
        <v>143300740.50321382</v>
      </c>
      <c r="H6" s="5">
        <f t="shared" si="1"/>
        <v>148961119.75309077</v>
      </c>
      <c r="I6" s="5">
        <f t="shared" si="1"/>
        <v>154845083.98333788</v>
      </c>
      <c r="J6" s="5">
        <f t="shared" si="1"/>
        <v>160961464.80067974</v>
      </c>
      <c r="K6" s="5">
        <f t="shared" si="1"/>
        <v>167319442.6603066</v>
      </c>
      <c r="L6" s="5">
        <f t="shared" si="1"/>
        <v>173928560.64538872</v>
      </c>
      <c r="M6" s="5">
        <f t="shared" si="1"/>
        <v>180798738.7908816</v>
      </c>
    </row>
    <row r="7" spans="2:13" x14ac:dyDescent="0.25">
      <c r="B7" s="3" t="s">
        <v>3</v>
      </c>
      <c r="C7" s="6">
        <v>13620134.66</v>
      </c>
      <c r="D7" s="5">
        <f t="shared" si="1"/>
        <v>14158129.979070002</v>
      </c>
      <c r="E7" s="5">
        <f t="shared" si="1"/>
        <v>14717376.113243269</v>
      </c>
      <c r="F7" s="5">
        <f t="shared" si="1"/>
        <v>15298712.469716379</v>
      </c>
      <c r="G7" s="5">
        <f t="shared" si="1"/>
        <v>15903011.612270178</v>
      </c>
      <c r="H7" s="5">
        <f t="shared" si="1"/>
        <v>16531180.570954852</v>
      </c>
      <c r="I7" s="5">
        <f t="shared" si="1"/>
        <v>17184162.203507569</v>
      </c>
      <c r="J7" s="5">
        <f t="shared" si="1"/>
        <v>17862936.61054612</v>
      </c>
      <c r="K7" s="5">
        <f t="shared" si="1"/>
        <v>18568522.606662694</v>
      </c>
      <c r="L7" s="5">
        <f t="shared" si="1"/>
        <v>19301979.249625873</v>
      </c>
      <c r="M7" s="5">
        <f t="shared" si="1"/>
        <v>20064407.429986097</v>
      </c>
    </row>
    <row r="8" spans="2:13" x14ac:dyDescent="0.25">
      <c r="B8" s="3" t="s">
        <v>4</v>
      </c>
      <c r="C8" s="6">
        <v>22438130.420000002</v>
      </c>
      <c r="D8" s="5">
        <f t="shared" si="1"/>
        <v>23324436.571590003</v>
      </c>
      <c r="E8" s="5">
        <f t="shared" si="1"/>
        <v>24245751.816167809</v>
      </c>
      <c r="F8" s="5">
        <f t="shared" si="1"/>
        <v>25203459.01290644</v>
      </c>
      <c r="G8" s="5">
        <f t="shared" si="1"/>
        <v>26198995.643916246</v>
      </c>
      <c r="H8" s="5">
        <f t="shared" si="1"/>
        <v>27233855.971850939</v>
      </c>
      <c r="I8" s="5">
        <f t="shared" si="1"/>
        <v>28309593.282739054</v>
      </c>
      <c r="J8" s="5">
        <f t="shared" si="1"/>
        <v>29427822.217407249</v>
      </c>
      <c r="K8" s="5">
        <f t="shared" si="1"/>
        <v>30590221.194994837</v>
      </c>
      <c r="L8" s="5">
        <f t="shared" si="1"/>
        <v>31798534.932197135</v>
      </c>
      <c r="M8" s="5">
        <f t="shared" si="1"/>
        <v>33054577.062018923</v>
      </c>
    </row>
    <row r="9" spans="2:13" ht="25.5" x14ac:dyDescent="0.25">
      <c r="B9" s="3" t="s">
        <v>5</v>
      </c>
      <c r="C9" s="6">
        <v>26867268.780000001</v>
      </c>
      <c r="D9" s="5">
        <f t="shared" si="1"/>
        <v>27928525.896810003</v>
      </c>
      <c r="E9" s="5">
        <f t="shared" si="1"/>
        <v>29031702.669734001</v>
      </c>
      <c r="F9" s="5">
        <f t="shared" si="1"/>
        <v>30178454.925188497</v>
      </c>
      <c r="G9" s="5">
        <f t="shared" si="1"/>
        <v>31370503.894733444</v>
      </c>
      <c r="H9" s="5">
        <f t="shared" si="1"/>
        <v>32609638.798575416</v>
      </c>
      <c r="I9" s="5">
        <f t="shared" si="1"/>
        <v>33897719.531119145</v>
      </c>
      <c r="J9" s="5">
        <f t="shared" si="1"/>
        <v>35236679.452598356</v>
      </c>
      <c r="K9" s="5">
        <f t="shared" si="1"/>
        <v>36628528.290975995</v>
      </c>
      <c r="L9" s="5">
        <f t="shared" si="1"/>
        <v>38075355.15846955</v>
      </c>
      <c r="M9" s="5">
        <f t="shared" si="1"/>
        <v>39579331.687229104</v>
      </c>
    </row>
    <row r="10" spans="2:13" x14ac:dyDescent="0.25">
      <c r="B10" s="3" t="s">
        <v>6</v>
      </c>
      <c r="C10" s="6">
        <v>1509294.69</v>
      </c>
      <c r="D10" s="5">
        <f t="shared" si="1"/>
        <v>1568911.8302550002</v>
      </c>
      <c r="E10" s="5">
        <f t="shared" si="1"/>
        <v>1630883.8475500727</v>
      </c>
      <c r="F10" s="5">
        <f t="shared" si="1"/>
        <v>1695303.7595283007</v>
      </c>
      <c r="G10" s="5">
        <f t="shared" si="1"/>
        <v>1762268.2580296688</v>
      </c>
      <c r="H10" s="5">
        <f t="shared" si="1"/>
        <v>1831877.8542218409</v>
      </c>
      <c r="I10" s="5">
        <f t="shared" si="1"/>
        <v>1904237.0294636036</v>
      </c>
      <c r="J10" s="5">
        <f t="shared" si="1"/>
        <v>1979454.3921274161</v>
      </c>
      <c r="K10" s="5">
        <f t="shared" si="1"/>
        <v>2057642.8406164492</v>
      </c>
      <c r="L10" s="5">
        <f t="shared" si="1"/>
        <v>2138919.7328207991</v>
      </c>
      <c r="M10" s="5">
        <f t="shared" si="1"/>
        <v>2223407.062267221</v>
      </c>
    </row>
    <row r="11" spans="2:13" x14ac:dyDescent="0.25">
      <c r="B11" s="3" t="s">
        <v>7</v>
      </c>
      <c r="C11" s="6">
        <v>1658177.75</v>
      </c>
      <c r="D11" s="5">
        <f t="shared" si="1"/>
        <v>1723675.7711250002</v>
      </c>
      <c r="E11" s="5">
        <f t="shared" si="1"/>
        <v>1791760.9640844378</v>
      </c>
      <c r="F11" s="5">
        <f t="shared" si="1"/>
        <v>1862535.5221657732</v>
      </c>
      <c r="G11" s="5">
        <f t="shared" si="1"/>
        <v>1936105.6752913215</v>
      </c>
      <c r="H11" s="5">
        <f t="shared" si="1"/>
        <v>2012581.8494653287</v>
      </c>
      <c r="I11" s="5">
        <f t="shared" si="1"/>
        <v>2092078.8325192095</v>
      </c>
      <c r="J11" s="5">
        <f t="shared" si="1"/>
        <v>2174715.9464037186</v>
      </c>
      <c r="K11" s="5">
        <f t="shared" si="1"/>
        <v>2260617.2262866655</v>
      </c>
      <c r="L11" s="5">
        <f t="shared" si="1"/>
        <v>2349911.6067249891</v>
      </c>
      <c r="M11" s="5">
        <f t="shared" si="1"/>
        <v>2442733.1151906266</v>
      </c>
    </row>
    <row r="12" spans="2:13" ht="25.5" x14ac:dyDescent="0.25">
      <c r="B12" s="3" t="s">
        <v>8</v>
      </c>
      <c r="C12" s="6">
        <v>574251.31999999995</v>
      </c>
      <c r="D12" s="5">
        <f t="shared" si="1"/>
        <v>596934.24713999999</v>
      </c>
      <c r="E12" s="5">
        <f t="shared" si="1"/>
        <v>620513.14990203001</v>
      </c>
      <c r="F12" s="5">
        <f t="shared" si="1"/>
        <v>645023.4193231602</v>
      </c>
      <c r="G12" s="5">
        <f t="shared" si="1"/>
        <v>670501.8443864251</v>
      </c>
      <c r="H12" s="5">
        <f t="shared" si="1"/>
        <v>696986.66723968892</v>
      </c>
      <c r="I12" s="5">
        <f t="shared" si="1"/>
        <v>724517.6405956567</v>
      </c>
      <c r="J12" s="5">
        <f t="shared" si="1"/>
        <v>753136.08739918517</v>
      </c>
      <c r="K12" s="5">
        <f t="shared" si="1"/>
        <v>782884.96285145311</v>
      </c>
      <c r="L12" s="5">
        <f t="shared" si="1"/>
        <v>813808.91888408561</v>
      </c>
      <c r="M12" s="5">
        <f t="shared" si="1"/>
        <v>845954.37118000712</v>
      </c>
    </row>
    <row r="13" spans="2:13" x14ac:dyDescent="0.25">
      <c r="B13" s="3" t="s">
        <v>9</v>
      </c>
      <c r="C13" s="6">
        <v>20000</v>
      </c>
      <c r="D13" s="5">
        <f t="shared" si="1"/>
        <v>20790</v>
      </c>
      <c r="E13" s="5">
        <f t="shared" si="1"/>
        <v>21611.205000000002</v>
      </c>
      <c r="F13" s="5">
        <f t="shared" si="1"/>
        <v>22464.847597500004</v>
      </c>
      <c r="G13" s="5">
        <f t="shared" si="1"/>
        <v>23352.209077601256</v>
      </c>
      <c r="H13" s="5">
        <f t="shared" si="1"/>
        <v>24274.621336166507</v>
      </c>
      <c r="I13" s="5">
        <f t="shared" si="1"/>
        <v>25233.468878945085</v>
      </c>
      <c r="J13" s="5">
        <f t="shared" si="1"/>
        <v>26230.190899663419</v>
      </c>
      <c r="K13" s="5">
        <f t="shared" si="1"/>
        <v>27266.283440200128</v>
      </c>
      <c r="L13" s="5">
        <f t="shared" si="1"/>
        <v>28343.301636088036</v>
      </c>
      <c r="M13" s="5">
        <f t="shared" si="1"/>
        <v>29462.862050713517</v>
      </c>
    </row>
    <row r="14" spans="2:13" x14ac:dyDescent="0.25">
      <c r="B14" s="7" t="s">
        <v>10</v>
      </c>
      <c r="C14" s="6"/>
      <c r="D14" s="5">
        <f t="shared" si="1"/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5">
        <f t="shared" si="1"/>
        <v>0</v>
      </c>
      <c r="M14" s="5">
        <f t="shared" si="1"/>
        <v>0</v>
      </c>
    </row>
    <row r="15" spans="2:13" x14ac:dyDescent="0.25">
      <c r="B15" s="8" t="s">
        <v>11</v>
      </c>
      <c r="C15" s="6"/>
      <c r="D15" s="5">
        <f t="shared" si="1"/>
        <v>0</v>
      </c>
      <c r="E15" s="5">
        <f t="shared" si="1"/>
        <v>0</v>
      </c>
      <c r="F15" s="5">
        <f t="shared" si="1"/>
        <v>0</v>
      </c>
      <c r="G15" s="5">
        <f t="shared" si="1"/>
        <v>0</v>
      </c>
      <c r="H15" s="5">
        <f t="shared" si="1"/>
        <v>0</v>
      </c>
      <c r="I15" s="5">
        <f t="shared" si="1"/>
        <v>0</v>
      </c>
      <c r="J15" s="5">
        <f t="shared" si="1"/>
        <v>0</v>
      </c>
      <c r="K15" s="5">
        <f t="shared" si="1"/>
        <v>0</v>
      </c>
      <c r="L15" s="5">
        <f t="shared" si="1"/>
        <v>0</v>
      </c>
      <c r="M15" s="5">
        <f t="shared" si="1"/>
        <v>0</v>
      </c>
    </row>
    <row r="16" spans="2:13" x14ac:dyDescent="0.25">
      <c r="B16" s="8" t="s">
        <v>12</v>
      </c>
      <c r="C16" s="6"/>
      <c r="D16" s="5">
        <f t="shared" si="1"/>
        <v>0</v>
      </c>
      <c r="E16" s="5">
        <f t="shared" si="1"/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</row>
    <row r="17" spans="2:13" x14ac:dyDescent="0.25">
      <c r="B17" s="7" t="s">
        <v>13</v>
      </c>
      <c r="C17" s="6"/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f t="shared" si="1"/>
        <v>0</v>
      </c>
      <c r="J17" s="5">
        <f t="shared" si="1"/>
        <v>0</v>
      </c>
      <c r="K17" s="5">
        <f t="shared" si="1"/>
        <v>0</v>
      </c>
      <c r="L17" s="5">
        <f t="shared" si="1"/>
        <v>0</v>
      </c>
      <c r="M17" s="5">
        <f t="shared" si="1"/>
        <v>0</v>
      </c>
    </row>
    <row r="18" spans="2:13" x14ac:dyDescent="0.25">
      <c r="B18" s="7"/>
      <c r="C18" s="6"/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  <c r="H18" s="5">
        <f t="shared" si="1"/>
        <v>0</v>
      </c>
      <c r="I18" s="5">
        <f t="shared" si="1"/>
        <v>0</v>
      </c>
      <c r="J18" s="5">
        <f t="shared" si="1"/>
        <v>0</v>
      </c>
      <c r="K18" s="5">
        <f t="shared" si="1"/>
        <v>0</v>
      </c>
      <c r="L18" s="5">
        <f t="shared" si="1"/>
        <v>0</v>
      </c>
      <c r="M18" s="5">
        <f t="shared" si="1"/>
        <v>0</v>
      </c>
    </row>
    <row r="19" spans="2:13" x14ac:dyDescent="0.25">
      <c r="B19" s="1" t="s">
        <v>14</v>
      </c>
      <c r="C19" s="9">
        <f>SUM(C20:C28)+C31</f>
        <v>100444841.45999999</v>
      </c>
      <c r="D19" s="9">
        <f t="shared" ref="D19:K19" si="2">SUM(D20:D28)+D31</f>
        <v>108828287.99286498</v>
      </c>
      <c r="E19" s="9">
        <f t="shared" si="2"/>
        <v>113127005.36858317</v>
      </c>
      <c r="F19" s="9">
        <f t="shared" si="2"/>
        <v>117595522.08064222</v>
      </c>
      <c r="G19" s="9">
        <f t="shared" si="2"/>
        <v>122240545.20282762</v>
      </c>
      <c r="H19" s="9">
        <f t="shared" si="2"/>
        <v>127069046.73833932</v>
      </c>
      <c r="I19" s="9">
        <f t="shared" si="2"/>
        <v>132088274.08450373</v>
      </c>
      <c r="J19" s="9">
        <f t="shared" si="2"/>
        <v>137305760.91084164</v>
      </c>
      <c r="K19" s="9">
        <f t="shared" si="2"/>
        <v>142729338.46681988</v>
      </c>
      <c r="L19" s="9">
        <f t="shared" ref="L19" si="3">SUM(L20:L28)+L31</f>
        <v>148367147.33625928</v>
      </c>
      <c r="M19" s="9">
        <f t="shared" ref="M19" si="4">SUM(M20:M28)+M31</f>
        <v>154227649.65604153</v>
      </c>
    </row>
    <row r="20" spans="2:13" x14ac:dyDescent="0.25">
      <c r="B20" s="10" t="s">
        <v>2</v>
      </c>
      <c r="C20" s="6">
        <v>39265557.590000004</v>
      </c>
      <c r="D20" s="5">
        <v>45232422.409999996</v>
      </c>
      <c r="E20" s="5">
        <f t="shared" ref="E20:M20" si="5">D20*1.0395</f>
        <v>47019103.095195003</v>
      </c>
      <c r="F20" s="5">
        <f t="shared" si="5"/>
        <v>48876357.667455211</v>
      </c>
      <c r="G20" s="5">
        <f t="shared" si="5"/>
        <v>50806973.795319699</v>
      </c>
      <c r="H20" s="5">
        <f t="shared" si="5"/>
        <v>52813849.260234833</v>
      </c>
      <c r="I20" s="5">
        <f t="shared" si="5"/>
        <v>54899996.306014113</v>
      </c>
      <c r="J20" s="5">
        <f t="shared" si="5"/>
        <v>57068546.160101674</v>
      </c>
      <c r="K20" s="5">
        <f t="shared" si="5"/>
        <v>59322753.733425699</v>
      </c>
      <c r="L20" s="5">
        <f t="shared" si="5"/>
        <v>61666002.505896017</v>
      </c>
      <c r="M20" s="5">
        <f t="shared" si="5"/>
        <v>64101809.604878917</v>
      </c>
    </row>
    <row r="21" spans="2:13" x14ac:dyDescent="0.25">
      <c r="B21" s="10" t="s">
        <v>3</v>
      </c>
      <c r="C21" s="11">
        <v>11825434.41</v>
      </c>
      <c r="D21" s="5">
        <f t="shared" ref="D21:M27" si="6">C21*1.0395</f>
        <v>12292539.069195</v>
      </c>
      <c r="E21" s="5">
        <f t="shared" si="6"/>
        <v>12778094.362428203</v>
      </c>
      <c r="F21" s="5">
        <f t="shared" si="6"/>
        <v>13282829.089744119</v>
      </c>
      <c r="G21" s="5">
        <f t="shared" si="6"/>
        <v>13807500.838789012</v>
      </c>
      <c r="H21" s="5">
        <f t="shared" si="6"/>
        <v>14352897.12192118</v>
      </c>
      <c r="I21" s="5">
        <f t="shared" si="6"/>
        <v>14919836.558237068</v>
      </c>
      <c r="J21" s="5">
        <f t="shared" si="6"/>
        <v>15509170.102287434</v>
      </c>
      <c r="K21" s="5">
        <f t="shared" si="6"/>
        <v>16121782.321327789</v>
      </c>
      <c r="L21" s="5">
        <f t="shared" si="6"/>
        <v>16758592.723020239</v>
      </c>
      <c r="M21" s="5">
        <f t="shared" si="6"/>
        <v>17420557.135579541</v>
      </c>
    </row>
    <row r="22" spans="2:13" x14ac:dyDescent="0.25">
      <c r="B22" s="10" t="s">
        <v>4</v>
      </c>
      <c r="C22" s="11">
        <v>9274209.2400000002</v>
      </c>
      <c r="D22" s="5">
        <f t="shared" si="6"/>
        <v>9640540.5049800016</v>
      </c>
      <c r="E22" s="5">
        <f t="shared" si="6"/>
        <v>10021341.854926713</v>
      </c>
      <c r="F22" s="5">
        <f t="shared" si="6"/>
        <v>10417184.858196318</v>
      </c>
      <c r="G22" s="5">
        <f t="shared" si="6"/>
        <v>10828663.660095073</v>
      </c>
      <c r="H22" s="5">
        <f t="shared" si="6"/>
        <v>11256395.874668829</v>
      </c>
      <c r="I22" s="5">
        <f t="shared" si="6"/>
        <v>11701023.511718249</v>
      </c>
      <c r="J22" s="5">
        <f t="shared" si="6"/>
        <v>12163213.940431122</v>
      </c>
      <c r="K22" s="5">
        <f t="shared" si="6"/>
        <v>12643660.891078152</v>
      </c>
      <c r="L22" s="5">
        <f t="shared" si="6"/>
        <v>13143085.49627574</v>
      </c>
      <c r="M22" s="5">
        <f t="shared" si="6"/>
        <v>13662237.373378633</v>
      </c>
    </row>
    <row r="23" spans="2:13" ht="25.5" x14ac:dyDescent="0.25">
      <c r="B23" s="10" t="s">
        <v>5</v>
      </c>
      <c r="C23" s="11">
        <v>11031512.869999999</v>
      </c>
      <c r="D23" s="5">
        <f t="shared" si="6"/>
        <v>11467257.628365001</v>
      </c>
      <c r="E23" s="5">
        <f t="shared" si="6"/>
        <v>11920214.304685419</v>
      </c>
      <c r="F23" s="5">
        <f t="shared" si="6"/>
        <v>12391062.769720495</v>
      </c>
      <c r="G23" s="5">
        <f t="shared" si="6"/>
        <v>12880509.749124456</v>
      </c>
      <c r="H23" s="5">
        <f t="shared" si="6"/>
        <v>13389289.884214872</v>
      </c>
      <c r="I23" s="5">
        <f t="shared" si="6"/>
        <v>13918166.834641362</v>
      </c>
      <c r="J23" s="5">
        <f t="shared" si="6"/>
        <v>14467934.424609696</v>
      </c>
      <c r="K23" s="5">
        <f t="shared" si="6"/>
        <v>15039417.834381782</v>
      </c>
      <c r="L23" s="5">
        <f t="shared" si="6"/>
        <v>15633474.838839862</v>
      </c>
      <c r="M23" s="5">
        <f t="shared" si="6"/>
        <v>16250997.094974039</v>
      </c>
    </row>
    <row r="24" spans="2:13" x14ac:dyDescent="0.25">
      <c r="B24" s="10" t="s">
        <v>6</v>
      </c>
      <c r="C24" s="11">
        <v>279550</v>
      </c>
      <c r="D24" s="5">
        <f t="shared" si="6"/>
        <v>290592.22500000003</v>
      </c>
      <c r="E24" s="5">
        <f t="shared" si="6"/>
        <v>302070.61788750009</v>
      </c>
      <c r="F24" s="5">
        <f t="shared" si="6"/>
        <v>314002.40729405638</v>
      </c>
      <c r="G24" s="5">
        <f t="shared" si="6"/>
        <v>326405.50238217163</v>
      </c>
      <c r="H24" s="5">
        <f t="shared" si="6"/>
        <v>339298.51972626743</v>
      </c>
      <c r="I24" s="5">
        <f t="shared" si="6"/>
        <v>352700.81125545502</v>
      </c>
      <c r="J24" s="5">
        <f t="shared" si="6"/>
        <v>366632.49330004555</v>
      </c>
      <c r="K24" s="5">
        <f t="shared" si="6"/>
        <v>381114.47678539739</v>
      </c>
      <c r="L24" s="5">
        <f t="shared" si="6"/>
        <v>396168.49861842062</v>
      </c>
      <c r="M24" s="5">
        <f t="shared" si="6"/>
        <v>411817.1543138483</v>
      </c>
    </row>
    <row r="25" spans="2:13" x14ac:dyDescent="0.25">
      <c r="B25" s="10" t="s">
        <v>7</v>
      </c>
      <c r="C25" s="11">
        <v>19445793.239999998</v>
      </c>
      <c r="D25" s="5">
        <f t="shared" si="6"/>
        <v>20213902.072980002</v>
      </c>
      <c r="E25" s="5">
        <f t="shared" si="6"/>
        <v>21012351.204862714</v>
      </c>
      <c r="F25" s="5">
        <f t="shared" si="6"/>
        <v>21842339.077454794</v>
      </c>
      <c r="G25" s="5">
        <f t="shared" si="6"/>
        <v>22705111.471014261</v>
      </c>
      <c r="H25" s="5">
        <f t="shared" si="6"/>
        <v>23601963.374119326</v>
      </c>
      <c r="I25" s="5">
        <f t="shared" si="6"/>
        <v>24534240.927397043</v>
      </c>
      <c r="J25" s="5">
        <f t="shared" si="6"/>
        <v>25503343.444029227</v>
      </c>
      <c r="K25" s="5">
        <f t="shared" si="6"/>
        <v>26510725.510068383</v>
      </c>
      <c r="L25" s="5">
        <f t="shared" si="6"/>
        <v>27557899.167716086</v>
      </c>
      <c r="M25" s="5">
        <f t="shared" si="6"/>
        <v>28646436.184840873</v>
      </c>
    </row>
    <row r="26" spans="2:13" ht="25.5" x14ac:dyDescent="0.25">
      <c r="B26" s="10" t="s">
        <v>8</v>
      </c>
      <c r="C26" s="6">
        <v>322784.11</v>
      </c>
      <c r="D26" s="5">
        <f t="shared" si="6"/>
        <v>335534.082345</v>
      </c>
      <c r="E26" s="5">
        <f t="shared" si="6"/>
        <v>348787.67859762756</v>
      </c>
      <c r="F26" s="5">
        <f t="shared" si="6"/>
        <v>362564.7919022339</v>
      </c>
      <c r="G26" s="5">
        <f t="shared" si="6"/>
        <v>376886.10118237219</v>
      </c>
      <c r="H26" s="5">
        <f t="shared" si="6"/>
        <v>391773.10217907594</v>
      </c>
      <c r="I26" s="5">
        <f t="shared" si="6"/>
        <v>407248.13971514947</v>
      </c>
      <c r="J26" s="5">
        <f t="shared" si="6"/>
        <v>423334.44123389793</v>
      </c>
      <c r="K26" s="5">
        <f t="shared" si="6"/>
        <v>440056.15166263696</v>
      </c>
      <c r="L26" s="5">
        <f t="shared" si="6"/>
        <v>457438.36965331115</v>
      </c>
      <c r="M26" s="5">
        <f t="shared" si="6"/>
        <v>475507.18525461695</v>
      </c>
    </row>
    <row r="27" spans="2:13" x14ac:dyDescent="0.25">
      <c r="B27" s="10" t="s">
        <v>9</v>
      </c>
      <c r="C27" s="4">
        <v>9000000</v>
      </c>
      <c r="D27" s="5">
        <f t="shared" si="6"/>
        <v>9355500</v>
      </c>
      <c r="E27" s="5">
        <f t="shared" si="6"/>
        <v>9725042.25</v>
      </c>
      <c r="F27" s="5">
        <f t="shared" si="6"/>
        <v>10109181.418875001</v>
      </c>
      <c r="G27" s="5">
        <f t="shared" si="6"/>
        <v>10508494.084920565</v>
      </c>
      <c r="H27" s="5">
        <f t="shared" si="6"/>
        <v>10923579.601274928</v>
      </c>
      <c r="I27" s="5">
        <f t="shared" si="6"/>
        <v>11355060.995525289</v>
      </c>
      <c r="J27" s="5">
        <f t="shared" si="6"/>
        <v>11803585.90484854</v>
      </c>
      <c r="K27" s="5">
        <f t="shared" si="6"/>
        <v>12269827.548090059</v>
      </c>
      <c r="L27" s="5">
        <f t="shared" si="6"/>
        <v>12754485.736239618</v>
      </c>
      <c r="M27" s="5">
        <f t="shared" si="6"/>
        <v>13258287.922821084</v>
      </c>
    </row>
    <row r="28" spans="2:13" x14ac:dyDescent="0.25">
      <c r="B28" s="12" t="s">
        <v>10</v>
      </c>
      <c r="C28" s="9">
        <f t="shared" ref="C28:M28" si="7">+C29+C30</f>
        <v>0</v>
      </c>
      <c r="D28" s="9">
        <f t="shared" si="7"/>
        <v>0</v>
      </c>
      <c r="E28" s="9">
        <f t="shared" si="7"/>
        <v>0</v>
      </c>
      <c r="F28" s="9">
        <f t="shared" si="7"/>
        <v>0</v>
      </c>
      <c r="G28" s="9">
        <f t="shared" si="7"/>
        <v>0</v>
      </c>
      <c r="H28" s="9">
        <f t="shared" si="7"/>
        <v>0</v>
      </c>
      <c r="I28" s="9">
        <f t="shared" si="7"/>
        <v>0</v>
      </c>
      <c r="J28" s="9">
        <f t="shared" si="7"/>
        <v>0</v>
      </c>
      <c r="K28" s="9">
        <f t="shared" si="7"/>
        <v>0</v>
      </c>
      <c r="L28" s="9">
        <f t="shared" si="7"/>
        <v>0</v>
      </c>
      <c r="M28" s="9">
        <f t="shared" si="7"/>
        <v>0</v>
      </c>
    </row>
    <row r="29" spans="2:13" x14ac:dyDescent="0.25">
      <c r="B29" s="8" t="s">
        <v>11</v>
      </c>
      <c r="C29" s="6"/>
      <c r="D29" s="5">
        <f>C29*3.95</f>
        <v>0</v>
      </c>
      <c r="E29" s="5">
        <f>D29*3.95</f>
        <v>0</v>
      </c>
      <c r="F29" s="5">
        <f t="shared" ref="F29:M32" si="8">E29*1.0395</f>
        <v>0</v>
      </c>
      <c r="G29" s="5">
        <f t="shared" si="8"/>
        <v>0</v>
      </c>
      <c r="H29" s="5">
        <f t="shared" si="8"/>
        <v>0</v>
      </c>
      <c r="I29" s="5">
        <f t="shared" si="8"/>
        <v>0</v>
      </c>
      <c r="J29" s="5">
        <f t="shared" si="8"/>
        <v>0</v>
      </c>
      <c r="K29" s="5">
        <f t="shared" si="8"/>
        <v>0</v>
      </c>
      <c r="L29" s="5">
        <f t="shared" si="8"/>
        <v>0</v>
      </c>
      <c r="M29" s="5">
        <f t="shared" si="8"/>
        <v>0</v>
      </c>
    </row>
    <row r="30" spans="2:13" x14ac:dyDescent="0.25">
      <c r="B30" s="8" t="s">
        <v>12</v>
      </c>
      <c r="C30" s="6"/>
      <c r="D30" s="5">
        <f t="shared" ref="D30:E32" si="9">C30*3.95</f>
        <v>0</v>
      </c>
      <c r="E30" s="5">
        <f t="shared" si="9"/>
        <v>0</v>
      </c>
      <c r="F30" s="5">
        <f t="shared" si="8"/>
        <v>0</v>
      </c>
      <c r="G30" s="5">
        <f t="shared" si="8"/>
        <v>0</v>
      </c>
      <c r="H30" s="5">
        <f t="shared" si="8"/>
        <v>0</v>
      </c>
      <c r="I30" s="5">
        <f t="shared" si="8"/>
        <v>0</v>
      </c>
      <c r="J30" s="5">
        <f t="shared" si="8"/>
        <v>0</v>
      </c>
      <c r="K30" s="5">
        <f t="shared" si="8"/>
        <v>0</v>
      </c>
      <c r="L30" s="5">
        <f t="shared" si="8"/>
        <v>0</v>
      </c>
      <c r="M30" s="5">
        <f t="shared" si="8"/>
        <v>0</v>
      </c>
    </row>
    <row r="31" spans="2:13" x14ac:dyDescent="0.25">
      <c r="B31" s="7" t="s">
        <v>13</v>
      </c>
      <c r="C31" s="13">
        <v>0</v>
      </c>
      <c r="D31" s="5">
        <f t="shared" si="9"/>
        <v>0</v>
      </c>
      <c r="E31" s="5">
        <f t="shared" si="9"/>
        <v>0</v>
      </c>
      <c r="F31" s="5">
        <f t="shared" si="8"/>
        <v>0</v>
      </c>
      <c r="G31" s="5">
        <f t="shared" si="8"/>
        <v>0</v>
      </c>
      <c r="H31" s="5">
        <f t="shared" si="8"/>
        <v>0</v>
      </c>
      <c r="I31" s="5">
        <f t="shared" si="8"/>
        <v>0</v>
      </c>
      <c r="J31" s="5">
        <f t="shared" si="8"/>
        <v>0</v>
      </c>
      <c r="K31" s="5">
        <f t="shared" si="8"/>
        <v>0</v>
      </c>
      <c r="L31" s="5">
        <f t="shared" si="8"/>
        <v>0</v>
      </c>
      <c r="M31" s="5">
        <f t="shared" si="8"/>
        <v>0</v>
      </c>
    </row>
    <row r="32" spans="2:13" x14ac:dyDescent="0.25">
      <c r="B32" s="7"/>
      <c r="C32" s="13"/>
      <c r="D32" s="5">
        <f t="shared" si="9"/>
        <v>0</v>
      </c>
      <c r="E32" s="5">
        <f t="shared" si="9"/>
        <v>0</v>
      </c>
      <c r="F32" s="5">
        <f t="shared" si="8"/>
        <v>0</v>
      </c>
      <c r="G32" s="5">
        <f t="shared" si="8"/>
        <v>0</v>
      </c>
      <c r="H32" s="5">
        <f t="shared" si="8"/>
        <v>0</v>
      </c>
      <c r="I32" s="5">
        <f t="shared" si="8"/>
        <v>0</v>
      </c>
      <c r="J32" s="5">
        <f t="shared" si="8"/>
        <v>0</v>
      </c>
      <c r="K32" s="5">
        <f t="shared" si="8"/>
        <v>0</v>
      </c>
      <c r="L32" s="5">
        <f t="shared" si="8"/>
        <v>0</v>
      </c>
      <c r="M32" s="5">
        <f t="shared" si="8"/>
        <v>0</v>
      </c>
    </row>
    <row r="33" spans="2:13" x14ac:dyDescent="0.25">
      <c r="B33" s="14" t="s">
        <v>15</v>
      </c>
      <c r="C33" s="15">
        <f t="shared" ref="C33:M33" si="10">+C5+C19</f>
        <v>289862021.56999999</v>
      </c>
      <c r="D33" s="15">
        <f t="shared" si="10"/>
        <v>305727446.71720999</v>
      </c>
      <c r="E33" s="15">
        <f t="shared" si="10"/>
        <v>317803680.86253983</v>
      </c>
      <c r="F33" s="15">
        <f t="shared" si="10"/>
        <v>330356926.25661016</v>
      </c>
      <c r="G33" s="15">
        <f t="shared" si="10"/>
        <v>343406024.8437463</v>
      </c>
      <c r="H33" s="15">
        <f t="shared" si="10"/>
        <v>356970562.82507437</v>
      </c>
      <c r="I33" s="15">
        <f t="shared" si="10"/>
        <v>371070900.05666476</v>
      </c>
      <c r="J33" s="15">
        <f t="shared" si="10"/>
        <v>385728200.60890311</v>
      </c>
      <c r="K33" s="15">
        <f t="shared" si="10"/>
        <v>400964464.53295481</v>
      </c>
      <c r="L33" s="15">
        <f t="shared" si="10"/>
        <v>416802560.88200653</v>
      </c>
      <c r="M33" s="15">
        <f t="shared" si="10"/>
        <v>433266262.0368458</v>
      </c>
    </row>
  </sheetData>
  <mergeCells count="14">
    <mergeCell ref="K3:K4"/>
    <mergeCell ref="L3:L4"/>
    <mergeCell ref="M3:M4"/>
    <mergeCell ref="B1:M1"/>
    <mergeCell ref="B2:B4"/>
    <mergeCell ref="C2:L2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2022-02-02T19:41:48Z</dcterms:created>
  <dcterms:modified xsi:type="dcterms:W3CDTF">2022-06-22T15:40:44Z</dcterms:modified>
</cp:coreProperties>
</file>