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FE9ECF5D-69DE-41C3-8969-B51B01209D86}" xr6:coauthVersionLast="47" xr6:coauthVersionMax="47" xr10:uidLastSave="{00000000-0000-0000-0000-000000000000}"/>
  <bookViews>
    <workbookView xWindow="-120" yWindow="-120" windowWidth="38640" windowHeight="21120" tabRatio="885" activeTab="3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5" l="1"/>
  <c r="G24" i="5"/>
  <c r="G15" i="5"/>
  <c r="G39" i="5"/>
  <c r="G38" i="5"/>
  <c r="G37" i="5"/>
  <c r="G36" i="5"/>
  <c r="G33" i="5"/>
  <c r="G32" i="5"/>
  <c r="G31" i="5"/>
  <c r="G30" i="5"/>
  <c r="G29" i="5"/>
  <c r="G28" i="5"/>
  <c r="G27" i="5"/>
  <c r="G26" i="5"/>
  <c r="G25" i="5"/>
  <c r="G22" i="5"/>
  <c r="G21" i="5"/>
  <c r="G20" i="5"/>
  <c r="G19" i="5"/>
  <c r="G18" i="5"/>
  <c r="G17" i="5"/>
  <c r="G16" i="5"/>
  <c r="G13" i="5"/>
  <c r="G12" i="5"/>
  <c r="G11" i="5"/>
  <c r="G10" i="5"/>
  <c r="G9" i="5"/>
  <c r="G7" i="5"/>
  <c r="G6" i="5"/>
  <c r="F35" i="5"/>
  <c r="F24" i="5"/>
  <c r="F15" i="5"/>
  <c r="F5" i="5"/>
  <c r="E35" i="5"/>
  <c r="E24" i="5"/>
  <c r="E15" i="5"/>
  <c r="E5" i="5"/>
  <c r="E41" i="5" s="1"/>
  <c r="D35" i="5"/>
  <c r="D24" i="5"/>
  <c r="D15" i="5"/>
  <c r="D39" i="5"/>
  <c r="D38" i="5"/>
  <c r="D37" i="5"/>
  <c r="D36" i="5"/>
  <c r="D33" i="5"/>
  <c r="D32" i="5"/>
  <c r="D31" i="5"/>
  <c r="D30" i="5"/>
  <c r="D29" i="5"/>
  <c r="D28" i="5"/>
  <c r="D27" i="5"/>
  <c r="D26" i="5"/>
  <c r="D25" i="5"/>
  <c r="D22" i="5"/>
  <c r="D21" i="5"/>
  <c r="D20" i="5"/>
  <c r="D19" i="5"/>
  <c r="D18" i="5"/>
  <c r="D17" i="5"/>
  <c r="D16" i="5"/>
  <c r="D13" i="5"/>
  <c r="D12" i="5"/>
  <c r="D11" i="5"/>
  <c r="D10" i="5"/>
  <c r="D9" i="5"/>
  <c r="D8" i="5"/>
  <c r="D5" i="5" s="1"/>
  <c r="D7" i="5"/>
  <c r="D6" i="5"/>
  <c r="C35" i="5"/>
  <c r="C24" i="5"/>
  <c r="C15" i="5"/>
  <c r="C5" i="5"/>
  <c r="C41" i="5" s="1"/>
  <c r="B35" i="5"/>
  <c r="B24" i="5"/>
  <c r="B15" i="5"/>
  <c r="B5" i="5"/>
  <c r="B41" i="5" s="1"/>
  <c r="G8" i="5" l="1"/>
  <c r="G5" i="5" s="1"/>
  <c r="G41" i="5" s="1"/>
  <c r="F41" i="5"/>
  <c r="D41" i="5"/>
  <c r="D30" i="6" l="1"/>
  <c r="G5" i="4"/>
  <c r="G49" i="4" l="1"/>
  <c r="F49" i="4"/>
  <c r="E49" i="4"/>
  <c r="D49" i="4"/>
  <c r="C49" i="4"/>
  <c r="B49" i="4"/>
  <c r="G26" i="4"/>
  <c r="F26" i="4"/>
  <c r="E26" i="4"/>
  <c r="D26" i="4"/>
  <c r="C26" i="4"/>
  <c r="B26" i="4"/>
  <c r="F14" i="4"/>
  <c r="E14" i="4"/>
  <c r="C14" i="4"/>
  <c r="B14" i="4"/>
  <c r="G47" i="4"/>
  <c r="G45" i="4"/>
  <c r="G43" i="4"/>
  <c r="G41" i="4"/>
  <c r="G39" i="4"/>
  <c r="G37" i="4"/>
  <c r="G35" i="4"/>
  <c r="G33" i="4"/>
  <c r="D47" i="4"/>
  <c r="D45" i="4"/>
  <c r="D43" i="4"/>
  <c r="D41" i="4"/>
  <c r="D39" i="4"/>
  <c r="D37" i="4"/>
  <c r="D35" i="4"/>
  <c r="D33" i="4"/>
  <c r="D5" i="4"/>
  <c r="G14" i="4" s="1"/>
  <c r="G24" i="4"/>
  <c r="G23" i="4"/>
  <c r="G22" i="4"/>
  <c r="G21" i="4"/>
  <c r="D24" i="4"/>
  <c r="D23" i="4"/>
  <c r="D22" i="4"/>
  <c r="D21" i="4"/>
  <c r="G68" i="6"/>
  <c r="G75" i="6"/>
  <c r="G74" i="6"/>
  <c r="G73" i="6"/>
  <c r="G72" i="6"/>
  <c r="G71" i="6"/>
  <c r="G70" i="6"/>
  <c r="G69" i="6"/>
  <c r="G64" i="6"/>
  <c r="G67" i="6"/>
  <c r="G66" i="6"/>
  <c r="G65" i="6"/>
  <c r="G56" i="6"/>
  <c r="G63" i="6"/>
  <c r="G62" i="6"/>
  <c r="G61" i="6"/>
  <c r="G60" i="6"/>
  <c r="G59" i="6"/>
  <c r="G58" i="6"/>
  <c r="G57" i="6"/>
  <c r="G52" i="6"/>
  <c r="G55" i="6"/>
  <c r="G54" i="6"/>
  <c r="G53" i="6"/>
  <c r="G50" i="6"/>
  <c r="G49" i="6"/>
  <c r="G47" i="6"/>
  <c r="G46" i="6"/>
  <c r="G45" i="6"/>
  <c r="G44" i="6"/>
  <c r="G32" i="6"/>
  <c r="G41" i="6"/>
  <c r="G40" i="6"/>
  <c r="G39" i="6"/>
  <c r="G38" i="6"/>
  <c r="G37" i="6"/>
  <c r="G36" i="6"/>
  <c r="G35" i="6"/>
  <c r="G34" i="6"/>
  <c r="G33" i="6"/>
  <c r="G30" i="6"/>
  <c r="G29" i="6"/>
  <c r="G25" i="6"/>
  <c r="G20" i="6"/>
  <c r="G19" i="6"/>
  <c r="G17" i="6"/>
  <c r="G15" i="6"/>
  <c r="G10" i="6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D68" i="6"/>
  <c r="D75" i="6"/>
  <c r="D74" i="6"/>
  <c r="D73" i="6"/>
  <c r="D72" i="6"/>
  <c r="D71" i="6"/>
  <c r="D70" i="6"/>
  <c r="D69" i="6"/>
  <c r="D64" i="6"/>
  <c r="D67" i="6"/>
  <c r="D66" i="6"/>
  <c r="D65" i="6"/>
  <c r="D51" i="6"/>
  <c r="G51" i="6" s="1"/>
  <c r="D50" i="6"/>
  <c r="D49" i="6"/>
  <c r="D48" i="6"/>
  <c r="G48" i="6" s="1"/>
  <c r="D47" i="6"/>
  <c r="D46" i="6"/>
  <c r="D45" i="6"/>
  <c r="D44" i="6"/>
  <c r="D43" i="6"/>
  <c r="G43" i="6" s="1"/>
  <c r="D55" i="6"/>
  <c r="D54" i="6"/>
  <c r="D53" i="6"/>
  <c r="D63" i="6"/>
  <c r="D62" i="6"/>
  <c r="D61" i="6"/>
  <c r="D60" i="6"/>
  <c r="D59" i="6"/>
  <c r="D58" i="6"/>
  <c r="D57" i="6"/>
  <c r="D32" i="6"/>
  <c r="D41" i="6"/>
  <c r="D40" i="6"/>
  <c r="D39" i="6"/>
  <c r="D38" i="6"/>
  <c r="D37" i="6"/>
  <c r="D36" i="6"/>
  <c r="D35" i="6"/>
  <c r="D34" i="6"/>
  <c r="D33" i="6"/>
  <c r="D31" i="6"/>
  <c r="G31" i="6" s="1"/>
  <c r="D29" i="6"/>
  <c r="D28" i="6"/>
  <c r="G28" i="6" s="1"/>
  <c r="D27" i="6"/>
  <c r="G27" i="6" s="1"/>
  <c r="D26" i="6"/>
  <c r="G26" i="6" s="1"/>
  <c r="D25" i="6"/>
  <c r="D24" i="6"/>
  <c r="G24" i="6" s="1"/>
  <c r="D23" i="6"/>
  <c r="D21" i="6"/>
  <c r="G21" i="6" s="1"/>
  <c r="D20" i="6"/>
  <c r="D19" i="6"/>
  <c r="D18" i="6"/>
  <c r="G18" i="6" s="1"/>
  <c r="D17" i="6"/>
  <c r="D16" i="6"/>
  <c r="G16" i="6" s="1"/>
  <c r="D15" i="6"/>
  <c r="D14" i="6"/>
  <c r="G14" i="6" s="1"/>
  <c r="D13" i="6"/>
  <c r="G13" i="6" s="1"/>
  <c r="D11" i="6"/>
  <c r="G11" i="6" s="1"/>
  <c r="D10" i="6"/>
  <c r="D9" i="6"/>
  <c r="G9" i="6" s="1"/>
  <c r="D8" i="6"/>
  <c r="G8" i="6" s="1"/>
  <c r="D7" i="6"/>
  <c r="G7" i="6" s="1"/>
  <c r="D6" i="6"/>
  <c r="G6" i="6" s="1"/>
  <c r="D5" i="6"/>
  <c r="G5" i="6" s="1"/>
  <c r="C68" i="6"/>
  <c r="B68" i="6"/>
  <c r="C64" i="6"/>
  <c r="B64" i="6"/>
  <c r="C56" i="6"/>
  <c r="B56" i="6"/>
  <c r="C52" i="6"/>
  <c r="B52" i="6"/>
  <c r="C42" i="6"/>
  <c r="B42" i="6"/>
  <c r="C32" i="6"/>
  <c r="B32" i="6"/>
  <c r="C22" i="6"/>
  <c r="B22" i="6"/>
  <c r="C12" i="6"/>
  <c r="B12" i="6"/>
  <c r="C4" i="6"/>
  <c r="B4" i="6"/>
  <c r="G15" i="8"/>
  <c r="G13" i="8"/>
  <c r="G11" i="8"/>
  <c r="G9" i="8"/>
  <c r="G7" i="8"/>
  <c r="F15" i="8"/>
  <c r="E15" i="8"/>
  <c r="D15" i="8"/>
  <c r="C15" i="8"/>
  <c r="B15" i="8"/>
  <c r="G5" i="8"/>
  <c r="F76" i="6" l="1"/>
  <c r="E76" i="6"/>
  <c r="C76" i="6"/>
  <c r="G42" i="6"/>
  <c r="D22" i="6"/>
  <c r="G23" i="6"/>
  <c r="G22" i="6" s="1"/>
  <c r="B76" i="6"/>
  <c r="G12" i="6"/>
  <c r="D12" i="6"/>
  <c r="D14" i="4"/>
  <c r="G4" i="6"/>
  <c r="D4" i="6"/>
  <c r="D42" i="6"/>
  <c r="D52" i="6"/>
  <c r="D56" i="6"/>
  <c r="D13" i="8"/>
  <c r="D11" i="8"/>
  <c r="D9" i="8"/>
  <c r="D7" i="8"/>
  <c r="D5" i="8"/>
  <c r="G76" i="6" l="1"/>
  <c r="D76" i="6"/>
</calcChain>
</file>

<file path=xl/sharedStrings.xml><?xml version="1.0" encoding="utf-8"?>
<sst xmlns="http://schemas.openxmlformats.org/spreadsheetml/2006/main" count="210" uniqueCount="140">
  <si>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</si>
  <si>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</si>
  <si>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</si>
  <si>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</si>
  <si>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</si>
  <si>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</si>
  <si>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</si>
  <si>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</si>
  <si>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</si>
  <si>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Gobierno (Federal/Estatal/Municipal) de __________________________
Estado Analítico del Ejercicio del Presupuesto de Egresos
Clasificación Administrativa
Del XXXX al XXXX
(Cifras en Pesos)</t>
  </si>
  <si>
    <t>Poder Ejecutivo</t>
  </si>
  <si>
    <t>Poder Legislativo</t>
  </si>
  <si>
    <t>Poder Judicial</t>
  </si>
  <si>
    <t>Órganos Autónomos</t>
  </si>
  <si>
    <t>Sector Paraestatal del Gobierno (Federal/Estatal/Municipal) de ______________________
Estado Analítico del Ejercicio del Presupuesto de Egresos
Clasificación Administrativa
Del XXXX al XXXX
(Cifras en Pesos)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</si>
  <si>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</si>
  <si>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</si>
  <si>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</si>
  <si>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</si>
  <si>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</si>
  <si>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</si>
  <si>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</si>
  <si>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</si>
  <si>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</si>
  <si>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</si>
  <si>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</si>
  <si>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</si>
  <si>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</si>
  <si>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</si>
  <si>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</si>
  <si>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</si>
  <si>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</si>
  <si>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</si>
  <si>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</si>
  <si>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</si>
  <si>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</si>
  <si>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</si>
  <si>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</si>
  <si>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</si>
  <si>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</si>
  <si>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</si>
  <si>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</si>
  <si>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</si>
  <si>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</si>
  <si>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</si>
  <si>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</si>
  <si>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</si>
  <si>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</si>
  <si>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</si>
  <si>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</si>
  <si>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</si>
  <si>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</si>
  <si>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</si>
  <si>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</si>
  <si>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</si>
  <si>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</si>
  <si>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</si>
  <si>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</si>
  <si>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</si>
  <si>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</si>
  <si>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</si>
  <si>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</si>
  <si>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</si>
  <si>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</si>
  <si>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</si>
  <si>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</si>
  <si>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</si>
  <si>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</si>
  <si>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</si>
  <si>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</si>
  <si>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</si>
  <si>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</si>
  <si>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</si>
  <si>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</si>
  <si>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</si>
  <si>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</si>
  <si>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</si>
  <si>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</si>
  <si>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</si>
  <si>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</si>
  <si>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</si>
  <si>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</si>
  <si>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</si>
  <si>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</si>
  <si>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</si>
  <si>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</si>
  <si>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</si>
  <si>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</si>
  <si>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</si>
  <si>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</si>
  <si>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</si>
  <si>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</si>
  <si>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</si>
  <si>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</si>
  <si>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</si>
  <si>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</si>
  <si>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</si>
  <si>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</si>
  <si>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</si>
  <si>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</si>
  <si>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</si>
  <si>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</si>
  <si>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</si>
  <si>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</si>
  <si>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</si>
  <si>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</si>
  <si>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</si>
  <si>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</si>
  <si>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</si>
  <si>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</si>
  <si>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</si>
  <si>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</si>
  <si>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</si>
  <si>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</si>
  <si>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</si>
  <si>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</si>
  <si>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</si>
  <si>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</si>
  <si>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</si>
  <si>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</si>
  <si>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</si>
  <si>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</si>
  <si>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</si>
  <si>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</si>
  <si>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</si>
  <si>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</si>
  <si>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</si>
  <si>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</si>
  <si>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</si>
  <si>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PLANEACION Y DESARROLLO DE APASEO EL GRANDE
Estado Analítico del Ejercicio del Presupuesto de Egresos
Clasificación Económica (por Tipo de Gasto)
Del 1 DE ENERO  al 31 DE MARZO DE 2025
(Cifras en Pesos)</t>
  </si>
  <si>
    <t>DIRECTOR</t>
  </si>
  <si>
    <t>LIC. FRANCISCO JAVIER CAÑADA MELECIO</t>
  </si>
  <si>
    <t>INSTITUTO MUNICIPAL DE PLANEACIÓN Y DESARROLLO DE APASEO EL GRANDE</t>
  </si>
  <si>
    <t>PROCESA</t>
  </si>
  <si>
    <t>C.P. ALMA DELIA RAMIREZ GUERRA</t>
  </si>
  <si>
    <t>COORDINADOR ADMINISTRATIVA Y DE RECURSOS HUMANOS DEL</t>
  </si>
  <si>
    <t>INSTITUTO MUNICIPAL DE PLANEACION Y DESARROLLO DE APASEO EL GRANDE
Estado Analítico del Ejercicio del Presupuesto de Egresos
Clasificación por Objeto del Gasto (Capítulo y Concepto)
Del 1 DE ENERO  al 31 DE MARZO DE 2025
(Cifras en Pesos)</t>
  </si>
  <si>
    <t>INSTITUTO MUNICIPAL DE PLANEACION Y DESARROLLO DE APASEO EL GRANDE
Estado Analítico del Ejercicio del Presupuesto de Egresos
Clasificación Administrativa
Del 1 DE ENERO  al 31 DE MARZO DE 2025
(Cifras en Pesos)</t>
  </si>
  <si>
    <t>INSTITUTO MUNICIPAL DE PLANEACION Y DESARROLLO DE APASEO EL GRANDE</t>
  </si>
  <si>
    <t>INSTITUTO MUNICIPAL DE PLANEACION Y DESARROLLO DE APASEO EL GRANDE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</si>
</sst>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 wrapText="1" indent="1"/>
      <protection locked="0"/>
    </xf>
    <xf numFmtId="0" fontId="6" fillId="2" borderId="14" xfId="9" applyFont="1" applyFill="1" applyBorder="1" applyAlignment="1">
      <alignment horizontal="center" vertical="center"/>
    </xf>
    <xf numFmtId="4" fontId="6" fillId="0" borderId="11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6" fillId="0" borderId="0" xfId="0" applyFont="1" applyAlignment="1">
      <alignment horizontal="left" indent="1"/>
    </xf>
    <xf numFmtId="0" fontId="8" fillId="0" borderId="0" xfId="0" applyFont="1" applyAlignment="1">
      <alignment horizontal="center" vertical="center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EF56A6-3EAB-4237-91EE-C2BE47E75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1047750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52559-60D2-46D5-8F92-70E4A98AE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7750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94B6C5-CE3B-4D43-B878-0C848502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46B71D-ABD8-47BB-920E-0C7866870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54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"/>
  <sheetViews>
    <sheetView showGridLines="0" workbookViewId="0">
      <selection activeCell="G12" sqref="G12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137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1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9"/>
      <c r="B4" s="14"/>
      <c r="C4" s="14"/>
      <c r="D4" s="14"/>
      <c r="E4" s="14"/>
      <c r="F4" s="14"/>
      <c r="G4" s="14"/>
    </row>
    <row r="5" spans="1:7" x14ac:dyDescent="0.2">
      <c r="A5" s="24" t="s">
        <v>138</v>
      </c>
      <c r="B5" s="4">
        <v>6187007.9800000004</v>
      </c>
      <c r="C5" s="4">
        <v>1218303.76</v>
      </c>
      <c r="D5" s="4">
        <f>+B5+C5</f>
        <v>7405311.7400000002</v>
      </c>
      <c r="E5" s="4">
        <v>1097222.52</v>
      </c>
      <c r="F5" s="4">
        <v>1089817.97</v>
      </c>
      <c r="G5" s="4">
        <f>++D5-E5</f>
        <v>6308089.2200000007</v>
      </c>
    </row>
    <row r="6" spans="1:7" x14ac:dyDescent="0.2">
      <c r="A6" s="24"/>
      <c r="B6" s="4"/>
      <c r="C6" s="4"/>
      <c r="D6" s="4"/>
      <c r="E6" s="4"/>
      <c r="F6" s="4"/>
      <c r="G6" s="4"/>
    </row>
    <row r="7" spans="1:7" x14ac:dyDescent="0.2">
      <c r="A7" s="24"/>
      <c r="B7" s="4"/>
      <c r="C7" s="4"/>
      <c r="D7" s="4"/>
      <c r="E7" s="4"/>
      <c r="F7" s="4"/>
      <c r="G7" s="4"/>
    </row>
    <row r="8" spans="1:7" x14ac:dyDescent="0.2">
      <c r="A8" s="24"/>
      <c r="B8" s="4"/>
      <c r="C8" s="4"/>
      <c r="D8" s="4"/>
      <c r="E8" s="4"/>
      <c r="F8" s="4"/>
      <c r="G8" s="4"/>
    </row>
    <row r="9" spans="1:7" x14ac:dyDescent="0.2">
      <c r="A9" s="24"/>
      <c r="B9" s="4"/>
      <c r="C9" s="4"/>
      <c r="D9" s="4"/>
      <c r="E9" s="4"/>
      <c r="F9" s="4"/>
      <c r="G9" s="4"/>
    </row>
    <row r="10" spans="1:7" x14ac:dyDescent="0.2">
      <c r="A10" s="24"/>
      <c r="B10" s="4"/>
      <c r="C10" s="4"/>
      <c r="D10" s="4"/>
      <c r="E10" s="4"/>
      <c r="F10" s="4"/>
      <c r="G10" s="4"/>
    </row>
    <row r="11" spans="1:7" x14ac:dyDescent="0.2">
      <c r="A11" s="24"/>
      <c r="B11" s="4"/>
      <c r="C11" s="4"/>
      <c r="D11" s="4"/>
      <c r="E11" s="4"/>
      <c r="F11" s="4"/>
      <c r="G11" s="4"/>
    </row>
    <row r="12" spans="1:7" x14ac:dyDescent="0.2">
      <c r="A12" s="24"/>
      <c r="B12" s="4"/>
      <c r="C12" s="4"/>
      <c r="D12" s="4"/>
      <c r="E12" s="4"/>
      <c r="F12" s="4"/>
      <c r="G12" s="4"/>
    </row>
    <row r="13" spans="1:7" x14ac:dyDescent="0.2">
      <c r="A13" s="24"/>
      <c r="B13" s="5"/>
      <c r="C13" s="5"/>
      <c r="D13" s="5"/>
      <c r="E13" s="5"/>
      <c r="F13" s="5"/>
      <c r="G13" s="5"/>
    </row>
    <row r="14" spans="1:7" x14ac:dyDescent="0.2">
      <c r="A14" s="25" t="s">
        <v>8</v>
      </c>
      <c r="B14" s="8">
        <f t="shared" ref="B14:G14" si="0">+B5</f>
        <v>6187007.9800000004</v>
      </c>
      <c r="C14" s="8">
        <f t="shared" si="0"/>
        <v>1218303.76</v>
      </c>
      <c r="D14" s="8">
        <f t="shared" si="0"/>
        <v>7405311.7400000002</v>
      </c>
      <c r="E14" s="8">
        <f t="shared" si="0"/>
        <v>1097222.52</v>
      </c>
      <c r="F14" s="8">
        <f t="shared" si="0"/>
        <v>1089817.97</v>
      </c>
      <c r="G14" s="8">
        <f t="shared" si="0"/>
        <v>6308089.2200000007</v>
      </c>
    </row>
    <row r="17" spans="1:7" ht="54.95" customHeight="1" x14ac:dyDescent="0.2">
      <c r="A17" s="44" t="s">
        <v>9</v>
      </c>
      <c r="B17" s="45"/>
      <c r="C17" s="45"/>
      <c r="D17" s="45"/>
      <c r="E17" s="45"/>
      <c r="F17" s="45"/>
      <c r="G17" s="46"/>
    </row>
    <row r="18" spans="1:7" x14ac:dyDescent="0.2">
      <c r="A18" s="18"/>
      <c r="B18" s="20" t="s">
        <v>0</v>
      </c>
      <c r="C18" s="21"/>
      <c r="D18" s="21"/>
      <c r="E18" s="21"/>
      <c r="F18" s="22"/>
      <c r="G18" s="42" t="s">
        <v>1</v>
      </c>
    </row>
    <row r="19" spans="1:7" ht="22.5" x14ac:dyDescent="0.2">
      <c r="A19" s="19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43"/>
    </row>
    <row r="20" spans="1:7" x14ac:dyDescent="0.2">
      <c r="A20" s="10"/>
      <c r="B20" s="11"/>
      <c r="C20" s="11"/>
      <c r="D20" s="11"/>
      <c r="E20" s="11"/>
      <c r="F20" s="11"/>
      <c r="G20" s="11"/>
    </row>
    <row r="21" spans="1:7" x14ac:dyDescent="0.2">
      <c r="A21" s="24" t="s">
        <v>10</v>
      </c>
      <c r="B21" s="12">
        <v>0</v>
      </c>
      <c r="C21" s="12">
        <v>0</v>
      </c>
      <c r="D21" s="12">
        <f>+B21+C21</f>
        <v>0</v>
      </c>
      <c r="E21" s="12">
        <v>0</v>
      </c>
      <c r="F21" s="12">
        <v>0</v>
      </c>
      <c r="G21" s="12">
        <f>+D21-E21</f>
        <v>0</v>
      </c>
    </row>
    <row r="22" spans="1:7" x14ac:dyDescent="0.2">
      <c r="A22" s="24" t="s">
        <v>11</v>
      </c>
      <c r="B22" s="12">
        <v>0</v>
      </c>
      <c r="C22" s="12">
        <v>0</v>
      </c>
      <c r="D22" s="12">
        <f t="shared" ref="D22:D24" si="1">+B22+C22</f>
        <v>0</v>
      </c>
      <c r="E22" s="12">
        <v>0</v>
      </c>
      <c r="F22" s="12">
        <v>0</v>
      </c>
      <c r="G22" s="12">
        <f t="shared" ref="G22:G24" si="2">+D22-E22</f>
        <v>0</v>
      </c>
    </row>
    <row r="23" spans="1:7" x14ac:dyDescent="0.2">
      <c r="A23" s="24" t="s">
        <v>12</v>
      </c>
      <c r="B23" s="12">
        <v>0</v>
      </c>
      <c r="C23" s="12">
        <v>0</v>
      </c>
      <c r="D23" s="12">
        <f t="shared" si="1"/>
        <v>0</v>
      </c>
      <c r="E23" s="12">
        <v>0</v>
      </c>
      <c r="F23" s="12">
        <v>0</v>
      </c>
      <c r="G23" s="12">
        <f t="shared" si="2"/>
        <v>0</v>
      </c>
    </row>
    <row r="24" spans="1:7" x14ac:dyDescent="0.2">
      <c r="A24" s="24" t="s">
        <v>13</v>
      </c>
      <c r="B24" s="12">
        <v>0</v>
      </c>
      <c r="C24" s="12">
        <v>0</v>
      </c>
      <c r="D24" s="12">
        <f t="shared" si="1"/>
        <v>0</v>
      </c>
      <c r="E24" s="12">
        <v>0</v>
      </c>
      <c r="F24" s="12">
        <v>0</v>
      </c>
      <c r="G24" s="12">
        <f t="shared" si="2"/>
        <v>0</v>
      </c>
    </row>
    <row r="25" spans="1:7" x14ac:dyDescent="0.2">
      <c r="A25" s="2"/>
      <c r="B25" s="13"/>
      <c r="C25" s="13"/>
      <c r="D25" s="13"/>
      <c r="E25" s="13"/>
      <c r="F25" s="13"/>
      <c r="G25" s="13"/>
    </row>
    <row r="26" spans="1:7" x14ac:dyDescent="0.2">
      <c r="A26" s="25" t="s">
        <v>8</v>
      </c>
      <c r="B26" s="8">
        <f t="shared" ref="B26:G26" si="3">+B21+B22+B23+B24</f>
        <v>0</v>
      </c>
      <c r="C26" s="8">
        <f t="shared" si="3"/>
        <v>0</v>
      </c>
      <c r="D26" s="8">
        <f t="shared" si="3"/>
        <v>0</v>
      </c>
      <c r="E26" s="8">
        <f t="shared" si="3"/>
        <v>0</v>
      </c>
      <c r="F26" s="8">
        <f t="shared" si="3"/>
        <v>0</v>
      </c>
      <c r="G26" s="8">
        <f t="shared" si="3"/>
        <v>0</v>
      </c>
    </row>
    <row r="29" spans="1:7" ht="54.95" customHeight="1" x14ac:dyDescent="0.2">
      <c r="A29" s="44" t="s">
        <v>14</v>
      </c>
      <c r="B29" s="45"/>
      <c r="C29" s="45"/>
      <c r="D29" s="45"/>
      <c r="E29" s="45"/>
      <c r="F29" s="45"/>
      <c r="G29" s="46"/>
    </row>
    <row r="30" spans="1:7" x14ac:dyDescent="0.2">
      <c r="A30" s="18"/>
      <c r="B30" s="20" t="s">
        <v>0</v>
      </c>
      <c r="C30" s="21"/>
      <c r="D30" s="21"/>
      <c r="E30" s="21"/>
      <c r="F30" s="22"/>
      <c r="G30" s="42" t="s">
        <v>1</v>
      </c>
    </row>
    <row r="31" spans="1:7" ht="22.5" x14ac:dyDescent="0.2">
      <c r="A31" s="19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43"/>
    </row>
    <row r="32" spans="1:7" x14ac:dyDescent="0.2">
      <c r="A32" s="10"/>
      <c r="B32" s="11"/>
      <c r="C32" s="11"/>
      <c r="D32" s="11"/>
      <c r="E32" s="11"/>
      <c r="F32" s="11"/>
      <c r="G32" s="11"/>
    </row>
    <row r="33" spans="1:7" ht="22.5" x14ac:dyDescent="0.2">
      <c r="A33" s="26" t="s">
        <v>15</v>
      </c>
      <c r="B33" s="12">
        <v>0</v>
      </c>
      <c r="C33" s="12">
        <v>0</v>
      </c>
      <c r="D33" s="12">
        <f>+B33+C33</f>
        <v>0</v>
      </c>
      <c r="E33" s="12">
        <v>0</v>
      </c>
      <c r="F33" s="12">
        <v>0</v>
      </c>
      <c r="G33" s="12">
        <f>+D33-E33</f>
        <v>0</v>
      </c>
    </row>
    <row r="34" spans="1:7" x14ac:dyDescent="0.2">
      <c r="A34" s="26"/>
      <c r="B34" s="12"/>
      <c r="C34" s="12"/>
      <c r="D34" s="12"/>
      <c r="E34" s="12"/>
      <c r="F34" s="12"/>
      <c r="G34" s="12"/>
    </row>
    <row r="35" spans="1:7" x14ac:dyDescent="0.2">
      <c r="A35" s="26" t="s">
        <v>16</v>
      </c>
      <c r="B35" s="12">
        <v>0</v>
      </c>
      <c r="C35" s="12">
        <v>0</v>
      </c>
      <c r="D35" s="12">
        <f>+B35+C35</f>
        <v>0</v>
      </c>
      <c r="E35" s="12">
        <v>0</v>
      </c>
      <c r="F35" s="12">
        <v>0</v>
      </c>
      <c r="G35" s="12">
        <f>+D35-E35</f>
        <v>0</v>
      </c>
    </row>
    <row r="36" spans="1:7" x14ac:dyDescent="0.2">
      <c r="A36" s="26"/>
      <c r="B36" s="12"/>
      <c r="C36" s="12"/>
      <c r="D36" s="12"/>
      <c r="E36" s="12"/>
      <c r="F36" s="12"/>
      <c r="G36" s="12"/>
    </row>
    <row r="37" spans="1:7" ht="22.5" x14ac:dyDescent="0.2">
      <c r="A37" s="26" t="s">
        <v>17</v>
      </c>
      <c r="B37" s="12">
        <v>0</v>
      </c>
      <c r="C37" s="12">
        <v>0</v>
      </c>
      <c r="D37" s="12">
        <f>+B37+C37</f>
        <v>0</v>
      </c>
      <c r="E37" s="12">
        <v>0</v>
      </c>
      <c r="F37" s="12">
        <v>0</v>
      </c>
      <c r="G37" s="12">
        <f>+D37-E37</f>
        <v>0</v>
      </c>
    </row>
    <row r="38" spans="1:7" x14ac:dyDescent="0.2">
      <c r="A38" s="26"/>
      <c r="B38" s="12"/>
      <c r="C38" s="12"/>
      <c r="D38" s="12"/>
      <c r="E38" s="12"/>
      <c r="F38" s="12"/>
      <c r="G38" s="12"/>
    </row>
    <row r="39" spans="1:7" ht="22.5" x14ac:dyDescent="0.2">
      <c r="A39" s="26" t="s">
        <v>18</v>
      </c>
      <c r="B39" s="12">
        <v>0</v>
      </c>
      <c r="C39" s="12">
        <v>0</v>
      </c>
      <c r="D39" s="12">
        <f>+B39+C39</f>
        <v>0</v>
      </c>
      <c r="E39" s="12">
        <v>0</v>
      </c>
      <c r="F39" s="12">
        <v>0</v>
      </c>
      <c r="G39" s="12">
        <f>+D39-E39</f>
        <v>0</v>
      </c>
    </row>
    <row r="40" spans="1:7" x14ac:dyDescent="0.2">
      <c r="A40" s="26"/>
      <c r="B40" s="12"/>
      <c r="C40" s="12"/>
      <c r="D40" s="12"/>
      <c r="E40" s="12"/>
      <c r="F40" s="12"/>
      <c r="G40" s="12"/>
    </row>
    <row r="41" spans="1:7" ht="22.5" x14ac:dyDescent="0.2">
      <c r="A41" s="26" t="s">
        <v>19</v>
      </c>
      <c r="B41" s="12">
        <v>0</v>
      </c>
      <c r="C41" s="12">
        <v>0</v>
      </c>
      <c r="D41" s="12">
        <f>+B41+C41</f>
        <v>0</v>
      </c>
      <c r="E41" s="12">
        <v>0</v>
      </c>
      <c r="F41" s="12">
        <v>0</v>
      </c>
      <c r="G41" s="12">
        <f>+D41-E41</f>
        <v>0</v>
      </c>
    </row>
    <row r="42" spans="1:7" x14ac:dyDescent="0.2">
      <c r="A42" s="26"/>
      <c r="B42" s="12"/>
      <c r="C42" s="12"/>
      <c r="D42" s="12"/>
      <c r="E42" s="12"/>
      <c r="F42" s="12"/>
      <c r="G42" s="12"/>
    </row>
    <row r="43" spans="1:7" ht="22.5" x14ac:dyDescent="0.2">
      <c r="A43" s="35" t="s">
        <v>20</v>
      </c>
      <c r="B43" s="12">
        <v>0</v>
      </c>
      <c r="C43" s="12">
        <v>0</v>
      </c>
      <c r="D43" s="12">
        <f>+B43+C43</f>
        <v>0</v>
      </c>
      <c r="E43" s="12">
        <v>0</v>
      </c>
      <c r="F43" s="12">
        <v>0</v>
      </c>
      <c r="G43" s="12">
        <f>+D43-E43</f>
        <v>0</v>
      </c>
    </row>
    <row r="44" spans="1:7" x14ac:dyDescent="0.2">
      <c r="A44" s="26"/>
      <c r="B44" s="12"/>
      <c r="C44" s="12"/>
      <c r="D44" s="12"/>
      <c r="E44" s="12"/>
      <c r="F44" s="12"/>
      <c r="G44" s="12"/>
    </row>
    <row r="45" spans="1:7" x14ac:dyDescent="0.2">
      <c r="A45" s="26" t="s">
        <v>21</v>
      </c>
      <c r="B45" s="12">
        <v>0</v>
      </c>
      <c r="C45" s="12">
        <v>0</v>
      </c>
      <c r="D45" s="12">
        <f>+B45+C45</f>
        <v>0</v>
      </c>
      <c r="E45" s="12">
        <v>0</v>
      </c>
      <c r="F45" s="12">
        <v>0</v>
      </c>
      <c r="G45" s="12">
        <f>+D45-E45</f>
        <v>0</v>
      </c>
    </row>
    <row r="46" spans="1:7" x14ac:dyDescent="0.2">
      <c r="A46" s="26"/>
      <c r="B46" s="12"/>
      <c r="C46" s="12"/>
      <c r="D46" s="12"/>
      <c r="E46" s="12"/>
      <c r="F46" s="12"/>
      <c r="G46" s="12"/>
    </row>
    <row r="47" spans="1:7" x14ac:dyDescent="0.2">
      <c r="A47" s="26" t="s">
        <v>22</v>
      </c>
      <c r="B47" s="12">
        <v>0</v>
      </c>
      <c r="C47" s="12">
        <v>0</v>
      </c>
      <c r="D47" s="12">
        <f>+B47+C47</f>
        <v>0</v>
      </c>
      <c r="E47" s="12">
        <v>0</v>
      </c>
      <c r="F47" s="12">
        <v>0</v>
      </c>
      <c r="G47" s="12">
        <f>+D47-E47</f>
        <v>0</v>
      </c>
    </row>
    <row r="48" spans="1:7" x14ac:dyDescent="0.2">
      <c r="A48" s="27"/>
      <c r="B48" s="13"/>
      <c r="C48" s="13"/>
      <c r="D48" s="13"/>
      <c r="E48" s="13"/>
      <c r="F48" s="13"/>
      <c r="G48" s="13"/>
    </row>
    <row r="49" spans="1:7" x14ac:dyDescent="0.2">
      <c r="A49" s="25" t="s">
        <v>8</v>
      </c>
      <c r="B49" s="8">
        <f t="shared" ref="B49:G49" si="4">+B33+B35+B37+B39+B41+B43+B45+B47</f>
        <v>0</v>
      </c>
      <c r="C49" s="8">
        <f t="shared" si="4"/>
        <v>0</v>
      </c>
      <c r="D49" s="8">
        <f t="shared" si="4"/>
        <v>0</v>
      </c>
      <c r="E49" s="8">
        <f t="shared" si="4"/>
        <v>0</v>
      </c>
      <c r="F49" s="8">
        <f t="shared" si="4"/>
        <v>0</v>
      </c>
      <c r="G49" s="8">
        <f t="shared" si="4"/>
        <v>0</v>
      </c>
    </row>
    <row r="55" spans="1:7" ht="12" x14ac:dyDescent="0.2">
      <c r="A55" s="41" t="s">
        <v>130</v>
      </c>
      <c r="E55" s="41" t="s">
        <v>133</v>
      </c>
    </row>
    <row r="56" spans="1:7" ht="12" x14ac:dyDescent="0.2">
      <c r="A56" s="41" t="s">
        <v>131</v>
      </c>
      <c r="E56" s="41" t="s">
        <v>134</v>
      </c>
    </row>
    <row r="57" spans="1:7" ht="12" x14ac:dyDescent="0.2">
      <c r="A57" s="41" t="s">
        <v>132</v>
      </c>
      <c r="E57" s="41" t="s">
        <v>135</v>
      </c>
    </row>
    <row r="58" spans="1:7" ht="12" x14ac:dyDescent="0.2">
      <c r="E58" s="41" t="s">
        <v>132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31496062992125984" right="0.31496062992125984" top="0.55118110236220474" bottom="0.55118110236220474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showGridLines="0" workbookViewId="0">
      <selection activeCell="A35" sqref="A3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129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28"/>
      <c r="B4" s="7"/>
      <c r="C4" s="7"/>
      <c r="D4" s="7"/>
      <c r="E4" s="7"/>
      <c r="F4" s="7"/>
      <c r="G4" s="7"/>
    </row>
    <row r="5" spans="1:7" x14ac:dyDescent="0.2">
      <c r="A5" s="40" t="s">
        <v>23</v>
      </c>
      <c r="B5" s="4">
        <v>6187007.9800000004</v>
      </c>
      <c r="C5" s="4">
        <v>1218303.76</v>
      </c>
      <c r="D5" s="4">
        <f>+B5+C5</f>
        <v>7405311.7400000002</v>
      </c>
      <c r="E5" s="4">
        <v>1097222.52</v>
      </c>
      <c r="F5" s="4">
        <v>1089817.97</v>
      </c>
      <c r="G5" s="4">
        <f>+D5-E5</f>
        <v>6308089.2200000007</v>
      </c>
    </row>
    <row r="6" spans="1:7" x14ac:dyDescent="0.2">
      <c r="A6" s="40"/>
      <c r="B6" s="4"/>
      <c r="C6" s="4"/>
      <c r="D6" s="4"/>
      <c r="E6" s="4"/>
      <c r="F6" s="4"/>
      <c r="G6" s="4"/>
    </row>
    <row r="7" spans="1:7" x14ac:dyDescent="0.2">
      <c r="A7" s="40" t="s">
        <v>24</v>
      </c>
      <c r="B7" s="4">
        <v>0</v>
      </c>
      <c r="C7" s="4">
        <v>0</v>
      </c>
      <c r="D7" s="4">
        <f>+B7+C7</f>
        <v>0</v>
      </c>
      <c r="E7" s="4">
        <v>0</v>
      </c>
      <c r="F7" s="4">
        <v>0</v>
      </c>
      <c r="G7" s="4">
        <f>+D7-E7</f>
        <v>0</v>
      </c>
    </row>
    <row r="8" spans="1:7" x14ac:dyDescent="0.2">
      <c r="A8" s="40"/>
      <c r="B8" s="4"/>
      <c r="C8" s="4"/>
      <c r="D8" s="4"/>
      <c r="E8" s="4"/>
      <c r="F8" s="4"/>
      <c r="G8" s="4"/>
    </row>
    <row r="9" spans="1:7" x14ac:dyDescent="0.2">
      <c r="A9" s="40" t="s">
        <v>25</v>
      </c>
      <c r="B9" s="4">
        <v>0</v>
      </c>
      <c r="C9" s="4">
        <v>0</v>
      </c>
      <c r="D9" s="4">
        <f>+B9+C9</f>
        <v>0</v>
      </c>
      <c r="E9" s="4">
        <v>0</v>
      </c>
      <c r="F9" s="4">
        <v>0</v>
      </c>
      <c r="G9" s="4">
        <f>+D9-E9</f>
        <v>0</v>
      </c>
    </row>
    <row r="10" spans="1:7" x14ac:dyDescent="0.2">
      <c r="A10" s="40"/>
      <c r="B10" s="4"/>
      <c r="C10" s="4"/>
      <c r="D10" s="4"/>
      <c r="E10" s="4"/>
      <c r="F10" s="4"/>
      <c r="G10" s="4"/>
    </row>
    <row r="11" spans="1:7" x14ac:dyDescent="0.2">
      <c r="A11" s="40" t="s">
        <v>26</v>
      </c>
      <c r="B11" s="4">
        <v>0</v>
      </c>
      <c r="C11" s="4">
        <v>0</v>
      </c>
      <c r="D11" s="4">
        <f>+B11+C11</f>
        <v>0</v>
      </c>
      <c r="E11" s="4">
        <v>0</v>
      </c>
      <c r="F11" s="4">
        <v>0</v>
      </c>
      <c r="G11" s="4">
        <f>+D11-E11</f>
        <v>0</v>
      </c>
    </row>
    <row r="12" spans="1:7" x14ac:dyDescent="0.2">
      <c r="A12" s="40"/>
      <c r="B12" s="4"/>
      <c r="C12" s="4"/>
      <c r="D12" s="4"/>
      <c r="E12" s="4"/>
      <c r="F12" s="4"/>
      <c r="G12" s="4"/>
    </row>
    <row r="13" spans="1:7" x14ac:dyDescent="0.2">
      <c r="A13" s="40" t="s">
        <v>27</v>
      </c>
      <c r="B13" s="4">
        <v>0</v>
      </c>
      <c r="C13" s="4">
        <v>0</v>
      </c>
      <c r="D13" s="4">
        <f>+B13+C13</f>
        <v>0</v>
      </c>
      <c r="E13" s="4">
        <v>0</v>
      </c>
      <c r="F13" s="4">
        <v>0</v>
      </c>
      <c r="G13" s="4">
        <f>+D13-E13</f>
        <v>0</v>
      </c>
    </row>
    <row r="14" spans="1:7" x14ac:dyDescent="0.2">
      <c r="A14" s="29"/>
      <c r="B14" s="5"/>
      <c r="C14" s="5"/>
      <c r="D14" s="5"/>
      <c r="E14" s="5"/>
      <c r="F14" s="5"/>
      <c r="G14" s="5"/>
    </row>
    <row r="15" spans="1:7" x14ac:dyDescent="0.2">
      <c r="A15" s="30" t="s">
        <v>8</v>
      </c>
      <c r="B15" s="6">
        <f>+B5+B7+B9+B11+B13</f>
        <v>6187007.9800000004</v>
      </c>
      <c r="C15" s="6">
        <f>+C5+C7+C9+C11+C13</f>
        <v>1218303.76</v>
      </c>
      <c r="D15" s="6">
        <f>+B15+C15</f>
        <v>7405311.7400000002</v>
      </c>
      <c r="E15" s="6">
        <f>+E5+E7+E9+E11+E13</f>
        <v>1097222.52</v>
      </c>
      <c r="F15" s="6">
        <f>+F5+F7+F9+F11+F13</f>
        <v>1089817.97</v>
      </c>
      <c r="G15" s="6">
        <f>+D15-E15</f>
        <v>6308089.2200000007</v>
      </c>
    </row>
    <row r="22" spans="1:5" ht="12" x14ac:dyDescent="0.2">
      <c r="A22" s="41" t="s">
        <v>130</v>
      </c>
      <c r="E22" s="41" t="s">
        <v>133</v>
      </c>
    </row>
    <row r="23" spans="1:5" ht="12" x14ac:dyDescent="0.2">
      <c r="A23" s="41" t="s">
        <v>131</v>
      </c>
      <c r="E23" s="41" t="s">
        <v>134</v>
      </c>
    </row>
    <row r="24" spans="1:5" ht="12" x14ac:dyDescent="0.2">
      <c r="A24" s="41" t="s">
        <v>132</v>
      </c>
      <c r="E24" s="41" t="s">
        <v>135</v>
      </c>
    </row>
    <row r="25" spans="1:5" ht="12" x14ac:dyDescent="0.2">
      <c r="E25" s="41" t="s">
        <v>132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31496062992125984" right="0.31496062992125984" top="0.74803149606299213" bottom="0.7480314960629921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4" t="s">
        <v>136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34" t="s">
        <v>28</v>
      </c>
      <c r="B4" s="37">
        <f t="shared" ref="B4:G4" si="0">+B5+B6+B7+B8+B9+B10+B11</f>
        <v>5117172.8899999997</v>
      </c>
      <c r="C4" s="37">
        <f t="shared" si="0"/>
        <v>295000</v>
      </c>
      <c r="D4" s="37">
        <f t="shared" si="0"/>
        <v>5412172.8899999997</v>
      </c>
      <c r="E4" s="37">
        <f t="shared" si="0"/>
        <v>819694.94</v>
      </c>
      <c r="F4" s="37">
        <f t="shared" si="0"/>
        <v>819694.94</v>
      </c>
      <c r="G4" s="37">
        <f t="shared" si="0"/>
        <v>4592477.9499999993</v>
      </c>
    </row>
    <row r="5" spans="1:7" x14ac:dyDescent="0.2">
      <c r="A5" s="31" t="s">
        <v>29</v>
      </c>
      <c r="B5" s="4">
        <v>2887962.42</v>
      </c>
      <c r="C5" s="4">
        <v>161500</v>
      </c>
      <c r="D5" s="4">
        <f>+B5+C5</f>
        <v>3049462.42</v>
      </c>
      <c r="E5" s="4">
        <v>502359.74</v>
      </c>
      <c r="F5" s="4">
        <v>502359.74</v>
      </c>
      <c r="G5" s="4">
        <f>+D5-E5</f>
        <v>2547102.6799999997</v>
      </c>
    </row>
    <row r="6" spans="1:7" x14ac:dyDescent="0.2">
      <c r="A6" s="31" t="s">
        <v>30</v>
      </c>
      <c r="B6" s="4">
        <v>273000</v>
      </c>
      <c r="C6" s="4">
        <v>0</v>
      </c>
      <c r="D6" s="4">
        <f t="shared" ref="D6:D11" si="1">+B6+C6</f>
        <v>273000</v>
      </c>
      <c r="E6" s="4">
        <v>63000</v>
      </c>
      <c r="F6" s="4">
        <v>63000</v>
      </c>
      <c r="G6" s="4">
        <f t="shared" ref="G6:G70" si="2">+D6-E6</f>
        <v>210000</v>
      </c>
    </row>
    <row r="7" spans="1:7" x14ac:dyDescent="0.2">
      <c r="A7" s="31" t="s">
        <v>31</v>
      </c>
      <c r="B7" s="4">
        <v>569599.05000000005</v>
      </c>
      <c r="C7" s="4">
        <v>0</v>
      </c>
      <c r="D7" s="4">
        <f t="shared" si="1"/>
        <v>569599.05000000005</v>
      </c>
      <c r="E7" s="4">
        <v>0</v>
      </c>
      <c r="F7" s="4">
        <v>0</v>
      </c>
      <c r="G7" s="4">
        <f t="shared" si="2"/>
        <v>569599.05000000005</v>
      </c>
    </row>
    <row r="8" spans="1:7" x14ac:dyDescent="0.2">
      <c r="A8" s="31" t="s">
        <v>32</v>
      </c>
      <c r="B8" s="4">
        <v>664165</v>
      </c>
      <c r="C8" s="4">
        <v>50000</v>
      </c>
      <c r="D8" s="4">
        <f t="shared" si="1"/>
        <v>714165</v>
      </c>
      <c r="E8" s="4">
        <v>121138.52</v>
      </c>
      <c r="F8" s="4">
        <v>121138.52</v>
      </c>
      <c r="G8" s="4">
        <f t="shared" si="2"/>
        <v>593026.48</v>
      </c>
    </row>
    <row r="9" spans="1:7" x14ac:dyDescent="0.2">
      <c r="A9" s="31" t="s">
        <v>33</v>
      </c>
      <c r="B9" s="4">
        <v>0</v>
      </c>
      <c r="C9" s="4">
        <v>38000</v>
      </c>
      <c r="D9" s="4">
        <f t="shared" si="1"/>
        <v>38000</v>
      </c>
      <c r="E9" s="4">
        <v>0</v>
      </c>
      <c r="F9" s="4">
        <v>0</v>
      </c>
      <c r="G9" s="4">
        <f t="shared" si="2"/>
        <v>38000</v>
      </c>
    </row>
    <row r="10" spans="1:7" x14ac:dyDescent="0.2">
      <c r="A10" s="31" t="s">
        <v>34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31" t="s">
        <v>35</v>
      </c>
      <c r="B11" s="4">
        <v>722446.42</v>
      </c>
      <c r="C11" s="4">
        <v>45500</v>
      </c>
      <c r="D11" s="4">
        <f t="shared" si="1"/>
        <v>767946.42</v>
      </c>
      <c r="E11" s="4">
        <v>133196.68</v>
      </c>
      <c r="F11" s="4">
        <v>133196.68</v>
      </c>
      <c r="G11" s="4">
        <f t="shared" si="2"/>
        <v>634749.74</v>
      </c>
    </row>
    <row r="12" spans="1:7" x14ac:dyDescent="0.2">
      <c r="A12" s="34" t="s">
        <v>36</v>
      </c>
      <c r="B12" s="38">
        <f t="shared" ref="B12:G12" si="3">+B13+B14+B15+B16+B17+B18+B19+B20+B21</f>
        <v>255636.69</v>
      </c>
      <c r="C12" s="38">
        <f t="shared" si="3"/>
        <v>158000</v>
      </c>
      <c r="D12" s="38">
        <f t="shared" si="3"/>
        <v>413636.69</v>
      </c>
      <c r="E12" s="38">
        <f t="shared" si="3"/>
        <v>72258.61</v>
      </c>
      <c r="F12" s="38">
        <f t="shared" si="3"/>
        <v>72258.61</v>
      </c>
      <c r="G12" s="38">
        <f t="shared" si="3"/>
        <v>341378.08</v>
      </c>
    </row>
    <row r="13" spans="1:7" x14ac:dyDescent="0.2">
      <c r="A13" s="31" t="s">
        <v>37</v>
      </c>
      <c r="B13" s="4">
        <v>99336.69</v>
      </c>
      <c r="C13" s="4">
        <v>30500</v>
      </c>
      <c r="D13" s="4">
        <f>+B13+C13</f>
        <v>129836.69</v>
      </c>
      <c r="E13" s="4">
        <v>12067.62</v>
      </c>
      <c r="F13" s="4">
        <v>12067.62</v>
      </c>
      <c r="G13" s="4">
        <f t="shared" si="2"/>
        <v>117769.07</v>
      </c>
    </row>
    <row r="14" spans="1:7" x14ac:dyDescent="0.2">
      <c r="A14" s="31" t="s">
        <v>38</v>
      </c>
      <c r="B14" s="4">
        <v>1500</v>
      </c>
      <c r="C14" s="4">
        <v>2500</v>
      </c>
      <c r="D14" s="4">
        <f t="shared" ref="D14:D21" si="4">+B14+C14</f>
        <v>4000</v>
      </c>
      <c r="E14" s="4">
        <v>600</v>
      </c>
      <c r="F14" s="4">
        <v>600</v>
      </c>
      <c r="G14" s="4">
        <f t="shared" si="2"/>
        <v>3400</v>
      </c>
    </row>
    <row r="15" spans="1:7" x14ac:dyDescent="0.2">
      <c r="A15" s="31" t="s">
        <v>39</v>
      </c>
      <c r="B15" s="4">
        <v>0</v>
      </c>
      <c r="C15" s="4">
        <v>0</v>
      </c>
      <c r="D15" s="4">
        <f t="shared" si="4"/>
        <v>0</v>
      </c>
      <c r="E15" s="4">
        <v>0</v>
      </c>
      <c r="F15" s="4">
        <v>0</v>
      </c>
      <c r="G15" s="4">
        <f t="shared" si="2"/>
        <v>0</v>
      </c>
    </row>
    <row r="16" spans="1:7" x14ac:dyDescent="0.2">
      <c r="A16" s="31" t="s">
        <v>40</v>
      </c>
      <c r="B16" s="4">
        <v>31000</v>
      </c>
      <c r="C16" s="4">
        <v>25000</v>
      </c>
      <c r="D16" s="4">
        <f t="shared" si="4"/>
        <v>56000</v>
      </c>
      <c r="E16" s="4">
        <v>11249.12</v>
      </c>
      <c r="F16" s="4">
        <v>11249.12</v>
      </c>
      <c r="G16" s="4">
        <f t="shared" si="2"/>
        <v>44750.879999999997</v>
      </c>
    </row>
    <row r="17" spans="1:7" x14ac:dyDescent="0.2">
      <c r="A17" s="31" t="s">
        <v>41</v>
      </c>
      <c r="B17" s="4">
        <v>0</v>
      </c>
      <c r="C17" s="4">
        <v>0</v>
      </c>
      <c r="D17" s="4">
        <f t="shared" si="4"/>
        <v>0</v>
      </c>
      <c r="E17" s="4">
        <v>0</v>
      </c>
      <c r="F17" s="4">
        <v>0</v>
      </c>
      <c r="G17" s="4">
        <f t="shared" si="2"/>
        <v>0</v>
      </c>
    </row>
    <row r="18" spans="1:7" x14ac:dyDescent="0.2">
      <c r="A18" s="31" t="s">
        <v>42</v>
      </c>
      <c r="B18" s="4">
        <v>85000</v>
      </c>
      <c r="C18" s="4">
        <v>50000</v>
      </c>
      <c r="D18" s="4">
        <f t="shared" si="4"/>
        <v>135000</v>
      </c>
      <c r="E18" s="4">
        <v>19412.14</v>
      </c>
      <c r="F18" s="4">
        <v>19412.14</v>
      </c>
      <c r="G18" s="4">
        <f t="shared" si="2"/>
        <v>115587.86</v>
      </c>
    </row>
    <row r="19" spans="1:7" x14ac:dyDescent="0.2">
      <c r="A19" s="31" t="s">
        <v>43</v>
      </c>
      <c r="B19" s="4">
        <v>0</v>
      </c>
      <c r="C19" s="4">
        <v>0</v>
      </c>
      <c r="D19" s="4">
        <f t="shared" si="4"/>
        <v>0</v>
      </c>
      <c r="E19" s="4">
        <v>0</v>
      </c>
      <c r="F19" s="4">
        <v>0</v>
      </c>
      <c r="G19" s="4">
        <f t="shared" si="2"/>
        <v>0</v>
      </c>
    </row>
    <row r="20" spans="1:7" x14ac:dyDescent="0.2">
      <c r="A20" s="31" t="s">
        <v>44</v>
      </c>
      <c r="B20" s="4">
        <v>0</v>
      </c>
      <c r="C20" s="4">
        <v>0</v>
      </c>
      <c r="D20" s="4">
        <f t="shared" si="4"/>
        <v>0</v>
      </c>
      <c r="E20" s="4">
        <v>0</v>
      </c>
      <c r="F20" s="4">
        <v>0</v>
      </c>
      <c r="G20" s="4">
        <f t="shared" si="2"/>
        <v>0</v>
      </c>
    </row>
    <row r="21" spans="1:7" x14ac:dyDescent="0.2">
      <c r="A21" s="31" t="s">
        <v>45</v>
      </c>
      <c r="B21" s="4">
        <v>38800</v>
      </c>
      <c r="C21" s="4">
        <v>50000</v>
      </c>
      <c r="D21" s="4">
        <f t="shared" si="4"/>
        <v>88800</v>
      </c>
      <c r="E21" s="4">
        <v>28929.73</v>
      </c>
      <c r="F21" s="4">
        <v>28929.73</v>
      </c>
      <c r="G21" s="4">
        <f t="shared" si="2"/>
        <v>59870.270000000004</v>
      </c>
    </row>
    <row r="22" spans="1:7" x14ac:dyDescent="0.2">
      <c r="A22" s="34" t="s">
        <v>46</v>
      </c>
      <c r="B22" s="38">
        <f t="shared" ref="B22:G22" si="5">+B23+B24+B25+B26+B27+B28+B29+B30+B31</f>
        <v>607668.4</v>
      </c>
      <c r="C22" s="38">
        <f t="shared" si="5"/>
        <v>726000</v>
      </c>
      <c r="D22" s="38">
        <f t="shared" si="5"/>
        <v>1333668.4000000001</v>
      </c>
      <c r="E22" s="38">
        <f t="shared" si="5"/>
        <v>184328.97999999998</v>
      </c>
      <c r="F22" s="38">
        <f t="shared" si="5"/>
        <v>176924.43999999997</v>
      </c>
      <c r="G22" s="38">
        <f t="shared" si="5"/>
        <v>1149339.42</v>
      </c>
    </row>
    <row r="23" spans="1:7" x14ac:dyDescent="0.2">
      <c r="A23" s="31" t="s">
        <v>47</v>
      </c>
      <c r="B23" s="4">
        <v>48200</v>
      </c>
      <c r="C23" s="4">
        <v>84500</v>
      </c>
      <c r="D23" s="4">
        <f>+B23+C23</f>
        <v>132700</v>
      </c>
      <c r="E23" s="4">
        <v>6763.8</v>
      </c>
      <c r="F23" s="4">
        <v>6763.8</v>
      </c>
      <c r="G23" s="4">
        <f t="shared" si="2"/>
        <v>125936.2</v>
      </c>
    </row>
    <row r="24" spans="1:7" x14ac:dyDescent="0.2">
      <c r="A24" s="31" t="s">
        <v>48</v>
      </c>
      <c r="B24" s="4">
        <v>218697.12</v>
      </c>
      <c r="C24" s="4">
        <v>231426.69</v>
      </c>
      <c r="D24" s="4">
        <f t="shared" ref="D24:D31" si="6">+B24+C24</f>
        <v>450123.81</v>
      </c>
      <c r="E24" s="4">
        <v>139323.81</v>
      </c>
      <c r="F24" s="4">
        <v>139323.81</v>
      </c>
      <c r="G24" s="4">
        <f t="shared" si="2"/>
        <v>310800</v>
      </c>
    </row>
    <row r="25" spans="1:7" x14ac:dyDescent="0.2">
      <c r="A25" s="31" t="s">
        <v>49</v>
      </c>
      <c r="B25" s="4">
        <v>43000</v>
      </c>
      <c r="C25" s="4">
        <v>151500</v>
      </c>
      <c r="D25" s="4">
        <f t="shared" si="6"/>
        <v>194500</v>
      </c>
      <c r="E25" s="4">
        <v>0</v>
      </c>
      <c r="F25" s="4">
        <v>0</v>
      </c>
      <c r="G25" s="4">
        <f t="shared" si="2"/>
        <v>194500</v>
      </c>
    </row>
    <row r="26" spans="1:7" x14ac:dyDescent="0.2">
      <c r="A26" s="31" t="s">
        <v>50</v>
      </c>
      <c r="B26" s="4">
        <v>1975</v>
      </c>
      <c r="C26" s="4">
        <v>1500</v>
      </c>
      <c r="D26" s="4">
        <f t="shared" si="6"/>
        <v>3475</v>
      </c>
      <c r="E26" s="4">
        <v>284.88</v>
      </c>
      <c r="F26" s="4">
        <v>284.88</v>
      </c>
      <c r="G26" s="4">
        <f t="shared" si="2"/>
        <v>3190.12</v>
      </c>
    </row>
    <row r="27" spans="1:7" x14ac:dyDescent="0.2">
      <c r="A27" s="31" t="s">
        <v>51</v>
      </c>
      <c r="B27" s="4">
        <v>125500</v>
      </c>
      <c r="C27" s="4">
        <v>134573.31</v>
      </c>
      <c r="D27" s="4">
        <f t="shared" si="6"/>
        <v>260073.31</v>
      </c>
      <c r="E27" s="4">
        <v>14064.99</v>
      </c>
      <c r="F27" s="4">
        <v>14064.99</v>
      </c>
      <c r="G27" s="4">
        <f t="shared" si="2"/>
        <v>246008.32000000001</v>
      </c>
    </row>
    <row r="28" spans="1:7" x14ac:dyDescent="0.2">
      <c r="A28" s="31" t="s">
        <v>52</v>
      </c>
      <c r="B28" s="4">
        <v>10500</v>
      </c>
      <c r="C28" s="4">
        <v>38500</v>
      </c>
      <c r="D28" s="4">
        <f t="shared" si="6"/>
        <v>49000</v>
      </c>
      <c r="E28" s="4">
        <v>0</v>
      </c>
      <c r="F28" s="4">
        <v>0</v>
      </c>
      <c r="G28" s="4">
        <f t="shared" si="2"/>
        <v>49000</v>
      </c>
    </row>
    <row r="29" spans="1:7" x14ac:dyDescent="0.2">
      <c r="A29" s="31" t="s">
        <v>53</v>
      </c>
      <c r="B29" s="4">
        <v>28000</v>
      </c>
      <c r="C29" s="4">
        <v>31500</v>
      </c>
      <c r="D29" s="4">
        <f t="shared" si="6"/>
        <v>59500</v>
      </c>
      <c r="E29" s="4">
        <v>2574</v>
      </c>
      <c r="F29" s="4">
        <v>2574</v>
      </c>
      <c r="G29" s="4">
        <f t="shared" si="2"/>
        <v>56926</v>
      </c>
    </row>
    <row r="30" spans="1:7" x14ac:dyDescent="0.2">
      <c r="A30" s="31" t="s">
        <v>54</v>
      </c>
      <c r="B30" s="4">
        <v>25000</v>
      </c>
      <c r="C30" s="4">
        <v>35000</v>
      </c>
      <c r="D30" s="4">
        <f>+B30+C30</f>
        <v>60000</v>
      </c>
      <c r="E30" s="4">
        <v>1342.96</v>
      </c>
      <c r="F30" s="4">
        <v>1342.96</v>
      </c>
      <c r="G30" s="4">
        <f t="shared" si="2"/>
        <v>58657.04</v>
      </c>
    </row>
    <row r="31" spans="1:7" x14ac:dyDescent="0.2">
      <c r="A31" s="31" t="s">
        <v>55</v>
      </c>
      <c r="B31" s="4">
        <v>106796.28</v>
      </c>
      <c r="C31" s="4">
        <v>17500</v>
      </c>
      <c r="D31" s="4">
        <f t="shared" si="6"/>
        <v>124296.28</v>
      </c>
      <c r="E31" s="4">
        <v>19974.54</v>
      </c>
      <c r="F31" s="4">
        <v>12570</v>
      </c>
      <c r="G31" s="4">
        <f t="shared" si="2"/>
        <v>104321.73999999999</v>
      </c>
    </row>
    <row r="32" spans="1:7" x14ac:dyDescent="0.2">
      <c r="A32" s="34" t="s">
        <v>56</v>
      </c>
      <c r="B32" s="38">
        <f t="shared" ref="B32:G32" si="7">+B33+B34+B35+B36+B37+B38+B39+B40+B41</f>
        <v>0</v>
      </c>
      <c r="C32" s="38">
        <f t="shared" si="7"/>
        <v>0</v>
      </c>
      <c r="D32" s="38">
        <f t="shared" si="7"/>
        <v>0</v>
      </c>
      <c r="E32" s="38">
        <f t="shared" si="7"/>
        <v>0</v>
      </c>
      <c r="F32" s="38">
        <f t="shared" si="7"/>
        <v>0</v>
      </c>
      <c r="G32" s="38">
        <f t="shared" si="7"/>
        <v>0</v>
      </c>
    </row>
    <row r="33" spans="1:7" x14ac:dyDescent="0.2">
      <c r="A33" s="31" t="s">
        <v>57</v>
      </c>
      <c r="B33" s="4">
        <v>0</v>
      </c>
      <c r="C33" s="4">
        <v>0</v>
      </c>
      <c r="D33" s="4">
        <f>+B33+C33</f>
        <v>0</v>
      </c>
      <c r="E33" s="4">
        <v>0</v>
      </c>
      <c r="F33" s="4">
        <v>0</v>
      </c>
      <c r="G33" s="4">
        <f t="shared" si="2"/>
        <v>0</v>
      </c>
    </row>
    <row r="34" spans="1:7" x14ac:dyDescent="0.2">
      <c r="A34" s="31" t="s">
        <v>58</v>
      </c>
      <c r="B34" s="4">
        <v>0</v>
      </c>
      <c r="C34" s="4">
        <v>0</v>
      </c>
      <c r="D34" s="4">
        <f t="shared" ref="D34:D41" si="8">+B34+C34</f>
        <v>0</v>
      </c>
      <c r="E34" s="4">
        <v>0</v>
      </c>
      <c r="F34" s="4">
        <v>0</v>
      </c>
      <c r="G34" s="4">
        <f t="shared" si="2"/>
        <v>0</v>
      </c>
    </row>
    <row r="35" spans="1:7" x14ac:dyDescent="0.2">
      <c r="A35" s="31" t="s">
        <v>59</v>
      </c>
      <c r="B35" s="4">
        <v>0</v>
      </c>
      <c r="C35" s="4">
        <v>0</v>
      </c>
      <c r="D35" s="4">
        <f t="shared" si="8"/>
        <v>0</v>
      </c>
      <c r="E35" s="4">
        <v>0</v>
      </c>
      <c r="F35" s="4">
        <v>0</v>
      </c>
      <c r="G35" s="4">
        <f t="shared" si="2"/>
        <v>0</v>
      </c>
    </row>
    <row r="36" spans="1:7" x14ac:dyDescent="0.2">
      <c r="A36" s="31" t="s">
        <v>60</v>
      </c>
      <c r="B36" s="4">
        <v>0</v>
      </c>
      <c r="C36" s="4">
        <v>0</v>
      </c>
      <c r="D36" s="4">
        <f t="shared" si="8"/>
        <v>0</v>
      </c>
      <c r="E36" s="4">
        <v>0</v>
      </c>
      <c r="F36" s="4">
        <v>0</v>
      </c>
      <c r="G36" s="4">
        <f t="shared" si="2"/>
        <v>0</v>
      </c>
    </row>
    <row r="37" spans="1:7" x14ac:dyDescent="0.2">
      <c r="A37" s="31" t="s">
        <v>26</v>
      </c>
      <c r="B37" s="4">
        <v>0</v>
      </c>
      <c r="C37" s="4">
        <v>0</v>
      </c>
      <c r="D37" s="4">
        <f t="shared" si="8"/>
        <v>0</v>
      </c>
      <c r="E37" s="4">
        <v>0</v>
      </c>
      <c r="F37" s="4">
        <v>0</v>
      </c>
      <c r="G37" s="4">
        <f t="shared" si="2"/>
        <v>0</v>
      </c>
    </row>
    <row r="38" spans="1:7" x14ac:dyDescent="0.2">
      <c r="A38" s="31" t="s">
        <v>61</v>
      </c>
      <c r="B38" s="4">
        <v>0</v>
      </c>
      <c r="C38" s="4">
        <v>0</v>
      </c>
      <c r="D38" s="4">
        <f t="shared" si="8"/>
        <v>0</v>
      </c>
      <c r="E38" s="4">
        <v>0</v>
      </c>
      <c r="F38" s="4">
        <v>0</v>
      </c>
      <c r="G38" s="4">
        <f t="shared" si="2"/>
        <v>0</v>
      </c>
    </row>
    <row r="39" spans="1:7" x14ac:dyDescent="0.2">
      <c r="A39" s="31" t="s">
        <v>62</v>
      </c>
      <c r="B39" s="4">
        <v>0</v>
      </c>
      <c r="C39" s="4">
        <v>0</v>
      </c>
      <c r="D39" s="4">
        <f t="shared" si="8"/>
        <v>0</v>
      </c>
      <c r="E39" s="4">
        <v>0</v>
      </c>
      <c r="F39" s="4">
        <v>0</v>
      </c>
      <c r="G39" s="4">
        <f t="shared" si="2"/>
        <v>0</v>
      </c>
    </row>
    <row r="40" spans="1:7" x14ac:dyDescent="0.2">
      <c r="A40" s="31" t="s">
        <v>63</v>
      </c>
      <c r="B40" s="4">
        <v>0</v>
      </c>
      <c r="C40" s="4">
        <v>0</v>
      </c>
      <c r="D40" s="4">
        <f t="shared" si="8"/>
        <v>0</v>
      </c>
      <c r="E40" s="4">
        <v>0</v>
      </c>
      <c r="F40" s="4">
        <v>0</v>
      </c>
      <c r="G40" s="4">
        <f t="shared" si="2"/>
        <v>0</v>
      </c>
    </row>
    <row r="41" spans="1:7" x14ac:dyDescent="0.2">
      <c r="A41" s="31" t="s">
        <v>64</v>
      </c>
      <c r="B41" s="4">
        <v>0</v>
      </c>
      <c r="C41" s="4">
        <v>0</v>
      </c>
      <c r="D41" s="4">
        <f t="shared" si="8"/>
        <v>0</v>
      </c>
      <c r="E41" s="4">
        <v>0</v>
      </c>
      <c r="F41" s="4">
        <v>0</v>
      </c>
      <c r="G41" s="4">
        <f t="shared" si="2"/>
        <v>0</v>
      </c>
    </row>
    <row r="42" spans="1:7" x14ac:dyDescent="0.2">
      <c r="A42" s="34" t="s">
        <v>65</v>
      </c>
      <c r="B42" s="38">
        <f t="shared" ref="B42:G42" si="9">+B43+B44+B45+B46+B47+B48+B49+B50+B51</f>
        <v>206530</v>
      </c>
      <c r="C42" s="38">
        <f t="shared" si="9"/>
        <v>39303.760000000002</v>
      </c>
      <c r="D42" s="38">
        <f t="shared" si="9"/>
        <v>245833.76</v>
      </c>
      <c r="E42" s="38">
        <f t="shared" si="9"/>
        <v>20939.989999999998</v>
      </c>
      <c r="F42" s="38">
        <f t="shared" si="9"/>
        <v>20939.989999999998</v>
      </c>
      <c r="G42" s="38">
        <f t="shared" si="9"/>
        <v>224893.77000000002</v>
      </c>
    </row>
    <row r="43" spans="1:7" x14ac:dyDescent="0.2">
      <c r="A43" s="31" t="s">
        <v>66</v>
      </c>
      <c r="B43" s="4">
        <v>113000</v>
      </c>
      <c r="C43" s="4">
        <v>35500</v>
      </c>
      <c r="D43" s="4">
        <f>+B43+C43</f>
        <v>148500</v>
      </c>
      <c r="E43" s="4">
        <v>14239.99</v>
      </c>
      <c r="F43" s="4">
        <v>14239.99</v>
      </c>
      <c r="G43" s="4">
        <f t="shared" si="2"/>
        <v>134260.01</v>
      </c>
    </row>
    <row r="44" spans="1:7" x14ac:dyDescent="0.2">
      <c r="A44" s="31" t="s">
        <v>67</v>
      </c>
      <c r="B44" s="4">
        <v>0</v>
      </c>
      <c r="C44" s="4">
        <v>0</v>
      </c>
      <c r="D44" s="4">
        <f t="shared" ref="D44:D51" si="10">+B44+C44</f>
        <v>0</v>
      </c>
      <c r="E44" s="4">
        <v>0</v>
      </c>
      <c r="F44" s="4">
        <v>0</v>
      </c>
      <c r="G44" s="4">
        <f t="shared" si="2"/>
        <v>0</v>
      </c>
    </row>
    <row r="45" spans="1:7" x14ac:dyDescent="0.2">
      <c r="A45" s="31" t="s">
        <v>68</v>
      </c>
      <c r="B45" s="4">
        <v>0</v>
      </c>
      <c r="C45" s="4">
        <v>0</v>
      </c>
      <c r="D45" s="4">
        <f t="shared" si="10"/>
        <v>0</v>
      </c>
      <c r="E45" s="4">
        <v>0</v>
      </c>
      <c r="F45" s="4">
        <v>0</v>
      </c>
      <c r="G45" s="4">
        <f t="shared" si="2"/>
        <v>0</v>
      </c>
    </row>
    <row r="46" spans="1:7" x14ac:dyDescent="0.2">
      <c r="A46" s="31" t="s">
        <v>69</v>
      </c>
      <c r="B46" s="4">
        <v>0</v>
      </c>
      <c r="C46" s="4">
        <v>0</v>
      </c>
      <c r="D46" s="4">
        <f t="shared" si="10"/>
        <v>0</v>
      </c>
      <c r="E46" s="4">
        <v>0</v>
      </c>
      <c r="F46" s="4">
        <v>0</v>
      </c>
      <c r="G46" s="4">
        <f t="shared" si="2"/>
        <v>0</v>
      </c>
    </row>
    <row r="47" spans="1:7" x14ac:dyDescent="0.2">
      <c r="A47" s="31" t="s">
        <v>70</v>
      </c>
      <c r="B47" s="4">
        <v>0</v>
      </c>
      <c r="C47" s="4">
        <v>0</v>
      </c>
      <c r="D47" s="4">
        <f t="shared" si="10"/>
        <v>0</v>
      </c>
      <c r="E47" s="4">
        <v>0</v>
      </c>
      <c r="F47" s="4">
        <v>0</v>
      </c>
      <c r="G47" s="4">
        <f t="shared" si="2"/>
        <v>0</v>
      </c>
    </row>
    <row r="48" spans="1:7" x14ac:dyDescent="0.2">
      <c r="A48" s="31" t="s">
        <v>71</v>
      </c>
      <c r="B48" s="4">
        <v>25000</v>
      </c>
      <c r="C48" s="4">
        <v>1803.76</v>
      </c>
      <c r="D48" s="4">
        <f t="shared" si="10"/>
        <v>26803.759999999998</v>
      </c>
      <c r="E48" s="4">
        <v>6700</v>
      </c>
      <c r="F48" s="4">
        <v>6700</v>
      </c>
      <c r="G48" s="4">
        <f t="shared" si="2"/>
        <v>20103.759999999998</v>
      </c>
    </row>
    <row r="49" spans="1:7" x14ac:dyDescent="0.2">
      <c r="A49" s="31" t="s">
        <v>72</v>
      </c>
      <c r="B49" s="4">
        <v>0</v>
      </c>
      <c r="C49" s="4">
        <v>0</v>
      </c>
      <c r="D49" s="4">
        <f t="shared" si="10"/>
        <v>0</v>
      </c>
      <c r="E49" s="4">
        <v>0</v>
      </c>
      <c r="F49" s="4">
        <v>0</v>
      </c>
      <c r="G49" s="4">
        <f t="shared" si="2"/>
        <v>0</v>
      </c>
    </row>
    <row r="50" spans="1:7" x14ac:dyDescent="0.2">
      <c r="A50" s="31" t="s">
        <v>73</v>
      </c>
      <c r="B50" s="4">
        <v>0</v>
      </c>
      <c r="C50" s="4">
        <v>0</v>
      </c>
      <c r="D50" s="4">
        <f t="shared" si="10"/>
        <v>0</v>
      </c>
      <c r="E50" s="4">
        <v>0</v>
      </c>
      <c r="F50" s="4">
        <v>0</v>
      </c>
      <c r="G50" s="4">
        <f t="shared" si="2"/>
        <v>0</v>
      </c>
    </row>
    <row r="51" spans="1:7" x14ac:dyDescent="0.2">
      <c r="A51" s="31" t="s">
        <v>74</v>
      </c>
      <c r="B51" s="4">
        <v>68530</v>
      </c>
      <c r="C51" s="4">
        <v>2000</v>
      </c>
      <c r="D51" s="4">
        <f t="shared" si="10"/>
        <v>70530</v>
      </c>
      <c r="E51" s="4">
        <v>0</v>
      </c>
      <c r="F51" s="4">
        <v>0</v>
      </c>
      <c r="G51" s="4">
        <f t="shared" si="2"/>
        <v>70530</v>
      </c>
    </row>
    <row r="52" spans="1:7" x14ac:dyDescent="0.2">
      <c r="A52" s="34" t="s">
        <v>75</v>
      </c>
      <c r="B52" s="38">
        <f t="shared" ref="B52:G52" si="11">+B53+B54+B55</f>
        <v>0</v>
      </c>
      <c r="C52" s="38">
        <f t="shared" si="11"/>
        <v>0</v>
      </c>
      <c r="D52" s="38">
        <f t="shared" si="11"/>
        <v>0</v>
      </c>
      <c r="E52" s="38">
        <f t="shared" si="11"/>
        <v>0</v>
      </c>
      <c r="F52" s="38">
        <f t="shared" si="11"/>
        <v>0</v>
      </c>
      <c r="G52" s="38">
        <f t="shared" si="11"/>
        <v>0</v>
      </c>
    </row>
    <row r="53" spans="1:7" x14ac:dyDescent="0.2">
      <c r="A53" s="31" t="s">
        <v>76</v>
      </c>
      <c r="B53" s="4">
        <v>0</v>
      </c>
      <c r="C53" s="4">
        <v>0</v>
      </c>
      <c r="D53" s="4">
        <f>+B53+C53</f>
        <v>0</v>
      </c>
      <c r="E53" s="4">
        <v>0</v>
      </c>
      <c r="F53" s="4">
        <v>0</v>
      </c>
      <c r="G53" s="4">
        <f t="shared" si="2"/>
        <v>0</v>
      </c>
    </row>
    <row r="54" spans="1:7" x14ac:dyDescent="0.2">
      <c r="A54" s="31" t="s">
        <v>77</v>
      </c>
      <c r="B54" s="4">
        <v>0</v>
      </c>
      <c r="C54" s="4">
        <v>0</v>
      </c>
      <c r="D54" s="4">
        <f>+B54+C54</f>
        <v>0</v>
      </c>
      <c r="E54" s="4">
        <v>0</v>
      </c>
      <c r="F54" s="4">
        <v>0</v>
      </c>
      <c r="G54" s="4">
        <f t="shared" si="2"/>
        <v>0</v>
      </c>
    </row>
    <row r="55" spans="1:7" x14ac:dyDescent="0.2">
      <c r="A55" s="31" t="s">
        <v>78</v>
      </c>
      <c r="B55" s="4">
        <v>0</v>
      </c>
      <c r="C55" s="4">
        <v>0</v>
      </c>
      <c r="D55" s="4">
        <f>+B55+C55</f>
        <v>0</v>
      </c>
      <c r="E55" s="4">
        <v>0</v>
      </c>
      <c r="F55" s="4">
        <v>0</v>
      </c>
      <c r="G55" s="4">
        <f t="shared" si="2"/>
        <v>0</v>
      </c>
    </row>
    <row r="56" spans="1:7" x14ac:dyDescent="0.2">
      <c r="A56" s="34" t="s">
        <v>79</v>
      </c>
      <c r="B56" s="38">
        <f t="shared" ref="B56:G56" si="12">+B57+B58+B59+B60+B61+B62+B63</f>
        <v>0</v>
      </c>
      <c r="C56" s="38">
        <f t="shared" si="12"/>
        <v>0</v>
      </c>
      <c r="D56" s="38">
        <f t="shared" si="12"/>
        <v>0</v>
      </c>
      <c r="E56" s="38">
        <f t="shared" si="12"/>
        <v>0</v>
      </c>
      <c r="F56" s="38">
        <f t="shared" si="12"/>
        <v>0</v>
      </c>
      <c r="G56" s="38">
        <f t="shared" si="12"/>
        <v>0</v>
      </c>
    </row>
    <row r="57" spans="1:7" x14ac:dyDescent="0.2">
      <c r="A57" s="31" t="s">
        <v>80</v>
      </c>
      <c r="B57" s="4">
        <v>0</v>
      </c>
      <c r="C57" s="4">
        <v>0</v>
      </c>
      <c r="D57" s="4">
        <f>+B57+C57</f>
        <v>0</v>
      </c>
      <c r="E57" s="4">
        <v>0</v>
      </c>
      <c r="F57" s="4">
        <v>0</v>
      </c>
      <c r="G57" s="4">
        <f t="shared" si="2"/>
        <v>0</v>
      </c>
    </row>
    <row r="58" spans="1:7" x14ac:dyDescent="0.2">
      <c r="A58" s="31" t="s">
        <v>81</v>
      </c>
      <c r="B58" s="4">
        <v>0</v>
      </c>
      <c r="C58" s="4">
        <v>0</v>
      </c>
      <c r="D58" s="4">
        <f t="shared" ref="D58:D63" si="13">+B58+C58</f>
        <v>0</v>
      </c>
      <c r="E58" s="4">
        <v>0</v>
      </c>
      <c r="F58" s="4">
        <v>0</v>
      </c>
      <c r="G58" s="4">
        <f t="shared" si="2"/>
        <v>0</v>
      </c>
    </row>
    <row r="59" spans="1:7" x14ac:dyDescent="0.2">
      <c r="A59" s="31" t="s">
        <v>82</v>
      </c>
      <c r="B59" s="4">
        <v>0</v>
      </c>
      <c r="C59" s="4">
        <v>0</v>
      </c>
      <c r="D59" s="4">
        <f t="shared" si="13"/>
        <v>0</v>
      </c>
      <c r="E59" s="4">
        <v>0</v>
      </c>
      <c r="F59" s="4">
        <v>0</v>
      </c>
      <c r="G59" s="4">
        <f t="shared" si="2"/>
        <v>0</v>
      </c>
    </row>
    <row r="60" spans="1:7" x14ac:dyDescent="0.2">
      <c r="A60" s="31" t="s">
        <v>83</v>
      </c>
      <c r="B60" s="4">
        <v>0</v>
      </c>
      <c r="C60" s="4">
        <v>0</v>
      </c>
      <c r="D60" s="4">
        <f t="shared" si="13"/>
        <v>0</v>
      </c>
      <c r="E60" s="4">
        <v>0</v>
      </c>
      <c r="F60" s="4">
        <v>0</v>
      </c>
      <c r="G60" s="4">
        <f t="shared" si="2"/>
        <v>0</v>
      </c>
    </row>
    <row r="61" spans="1:7" x14ac:dyDescent="0.2">
      <c r="A61" s="31" t="s">
        <v>84</v>
      </c>
      <c r="B61" s="4">
        <v>0</v>
      </c>
      <c r="C61" s="4">
        <v>0</v>
      </c>
      <c r="D61" s="4">
        <f t="shared" si="13"/>
        <v>0</v>
      </c>
      <c r="E61" s="4">
        <v>0</v>
      </c>
      <c r="F61" s="4">
        <v>0</v>
      </c>
      <c r="G61" s="4">
        <f t="shared" si="2"/>
        <v>0</v>
      </c>
    </row>
    <row r="62" spans="1:7" x14ac:dyDescent="0.2">
      <c r="A62" s="31" t="s">
        <v>85</v>
      </c>
      <c r="B62" s="4">
        <v>0</v>
      </c>
      <c r="C62" s="4">
        <v>0</v>
      </c>
      <c r="D62" s="4">
        <f t="shared" si="13"/>
        <v>0</v>
      </c>
      <c r="E62" s="4">
        <v>0</v>
      </c>
      <c r="F62" s="4">
        <v>0</v>
      </c>
      <c r="G62" s="4">
        <f t="shared" si="2"/>
        <v>0</v>
      </c>
    </row>
    <row r="63" spans="1:7" x14ac:dyDescent="0.2">
      <c r="A63" s="31" t="s">
        <v>86</v>
      </c>
      <c r="B63" s="4">
        <v>0</v>
      </c>
      <c r="C63" s="4">
        <v>0</v>
      </c>
      <c r="D63" s="4">
        <f t="shared" si="13"/>
        <v>0</v>
      </c>
      <c r="E63" s="4">
        <v>0</v>
      </c>
      <c r="F63" s="4">
        <v>0</v>
      </c>
      <c r="G63" s="4">
        <f t="shared" si="2"/>
        <v>0</v>
      </c>
    </row>
    <row r="64" spans="1:7" x14ac:dyDescent="0.2">
      <c r="A64" s="34" t="s">
        <v>87</v>
      </c>
      <c r="B64" s="38">
        <f t="shared" ref="B64:G64" si="14">+B65+B66+B67</f>
        <v>0</v>
      </c>
      <c r="C64" s="38">
        <f t="shared" si="14"/>
        <v>0</v>
      </c>
      <c r="D64" s="38">
        <f t="shared" si="14"/>
        <v>0</v>
      </c>
      <c r="E64" s="38">
        <f t="shared" si="14"/>
        <v>0</v>
      </c>
      <c r="F64" s="38">
        <f t="shared" si="14"/>
        <v>0</v>
      </c>
      <c r="G64" s="38">
        <f t="shared" si="14"/>
        <v>0</v>
      </c>
    </row>
    <row r="65" spans="1:7" x14ac:dyDescent="0.2">
      <c r="A65" s="31" t="s">
        <v>27</v>
      </c>
      <c r="B65" s="4">
        <v>0</v>
      </c>
      <c r="C65" s="4">
        <v>0</v>
      </c>
      <c r="D65" s="4">
        <f>+B65+C65</f>
        <v>0</v>
      </c>
      <c r="E65" s="4">
        <v>0</v>
      </c>
      <c r="F65" s="4">
        <v>0</v>
      </c>
      <c r="G65" s="4">
        <f t="shared" si="2"/>
        <v>0</v>
      </c>
    </row>
    <row r="66" spans="1:7" x14ac:dyDescent="0.2">
      <c r="A66" s="31" t="s">
        <v>88</v>
      </c>
      <c r="B66" s="4">
        <v>0</v>
      </c>
      <c r="C66" s="4">
        <v>0</v>
      </c>
      <c r="D66" s="4">
        <f t="shared" ref="D66:D67" si="15">+B66+C66</f>
        <v>0</v>
      </c>
      <c r="E66" s="4">
        <v>0</v>
      </c>
      <c r="F66" s="4">
        <v>0</v>
      </c>
      <c r="G66" s="4">
        <f t="shared" si="2"/>
        <v>0</v>
      </c>
    </row>
    <row r="67" spans="1:7" x14ac:dyDescent="0.2">
      <c r="A67" s="31" t="s">
        <v>89</v>
      </c>
      <c r="B67" s="4">
        <v>0</v>
      </c>
      <c r="C67" s="4">
        <v>0</v>
      </c>
      <c r="D67" s="4">
        <f t="shared" si="15"/>
        <v>0</v>
      </c>
      <c r="E67" s="4">
        <v>0</v>
      </c>
      <c r="F67" s="4">
        <v>0</v>
      </c>
      <c r="G67" s="4">
        <f t="shared" si="2"/>
        <v>0</v>
      </c>
    </row>
    <row r="68" spans="1:7" x14ac:dyDescent="0.2">
      <c r="A68" s="34" t="s">
        <v>90</v>
      </c>
      <c r="B68" s="38">
        <f t="shared" ref="B68:G68" si="16">+B69+B70+B71+B72+B73+B74+B75</f>
        <v>0</v>
      </c>
      <c r="C68" s="38">
        <f t="shared" si="16"/>
        <v>0</v>
      </c>
      <c r="D68" s="38">
        <f t="shared" si="16"/>
        <v>0</v>
      </c>
      <c r="E68" s="38">
        <f t="shared" si="16"/>
        <v>0</v>
      </c>
      <c r="F68" s="38">
        <f t="shared" si="16"/>
        <v>0</v>
      </c>
      <c r="G68" s="38">
        <f t="shared" si="16"/>
        <v>0</v>
      </c>
    </row>
    <row r="69" spans="1:7" x14ac:dyDescent="0.2">
      <c r="A69" s="31" t="s">
        <v>91</v>
      </c>
      <c r="B69" s="4">
        <v>0</v>
      </c>
      <c r="C69" s="4">
        <v>0</v>
      </c>
      <c r="D69" s="4">
        <f>+B69+C69</f>
        <v>0</v>
      </c>
      <c r="E69" s="4">
        <v>0</v>
      </c>
      <c r="F69" s="4">
        <v>0</v>
      </c>
      <c r="G69" s="4">
        <f t="shared" si="2"/>
        <v>0</v>
      </c>
    </row>
    <row r="70" spans="1:7" x14ac:dyDescent="0.2">
      <c r="A70" s="31" t="s">
        <v>92</v>
      </c>
      <c r="B70" s="4">
        <v>0</v>
      </c>
      <c r="C70" s="4">
        <v>0</v>
      </c>
      <c r="D70" s="4">
        <f t="shared" ref="D70:D75" si="17">+B70+C70</f>
        <v>0</v>
      </c>
      <c r="E70" s="4">
        <v>0</v>
      </c>
      <c r="F70" s="4">
        <v>0</v>
      </c>
      <c r="G70" s="4">
        <f t="shared" si="2"/>
        <v>0</v>
      </c>
    </row>
    <row r="71" spans="1:7" x14ac:dyDescent="0.2">
      <c r="A71" s="31" t="s">
        <v>93</v>
      </c>
      <c r="B71" s="4">
        <v>0</v>
      </c>
      <c r="C71" s="4">
        <v>0</v>
      </c>
      <c r="D71" s="4">
        <f t="shared" si="17"/>
        <v>0</v>
      </c>
      <c r="E71" s="4">
        <v>0</v>
      </c>
      <c r="F71" s="4">
        <v>0</v>
      </c>
      <c r="G71" s="4">
        <f t="shared" ref="G71:G74" si="18">+D71-E71</f>
        <v>0</v>
      </c>
    </row>
    <row r="72" spans="1:7" x14ac:dyDescent="0.2">
      <c r="A72" s="31" t="s">
        <v>94</v>
      </c>
      <c r="B72" s="4">
        <v>0</v>
      </c>
      <c r="C72" s="4">
        <v>0</v>
      </c>
      <c r="D72" s="4">
        <f t="shared" si="17"/>
        <v>0</v>
      </c>
      <c r="E72" s="4">
        <v>0</v>
      </c>
      <c r="F72" s="4">
        <v>0</v>
      </c>
      <c r="G72" s="4">
        <f t="shared" si="18"/>
        <v>0</v>
      </c>
    </row>
    <row r="73" spans="1:7" x14ac:dyDescent="0.2">
      <c r="A73" s="31" t="s">
        <v>95</v>
      </c>
      <c r="B73" s="4">
        <v>0</v>
      </c>
      <c r="C73" s="4">
        <v>0</v>
      </c>
      <c r="D73" s="4">
        <f t="shared" si="17"/>
        <v>0</v>
      </c>
      <c r="E73" s="4">
        <v>0</v>
      </c>
      <c r="F73" s="4">
        <v>0</v>
      </c>
      <c r="G73" s="4">
        <f t="shared" si="18"/>
        <v>0</v>
      </c>
    </row>
    <row r="74" spans="1:7" x14ac:dyDescent="0.2">
      <c r="A74" s="31" t="s">
        <v>96</v>
      </c>
      <c r="B74" s="4">
        <v>0</v>
      </c>
      <c r="C74" s="4">
        <v>0</v>
      </c>
      <c r="D74" s="4">
        <f t="shared" si="17"/>
        <v>0</v>
      </c>
      <c r="E74" s="4">
        <v>0</v>
      </c>
      <c r="F74" s="4">
        <v>0</v>
      </c>
      <c r="G74" s="4">
        <f t="shared" si="18"/>
        <v>0</v>
      </c>
    </row>
    <row r="75" spans="1:7" x14ac:dyDescent="0.2">
      <c r="A75" s="32" t="s">
        <v>97</v>
      </c>
      <c r="B75" s="5">
        <v>0</v>
      </c>
      <c r="C75" s="5">
        <v>0</v>
      </c>
      <c r="D75" s="5">
        <f t="shared" si="17"/>
        <v>0</v>
      </c>
      <c r="E75" s="5">
        <v>0</v>
      </c>
      <c r="F75" s="5">
        <v>0</v>
      </c>
      <c r="G75" s="5">
        <f>+D75-E75</f>
        <v>0</v>
      </c>
    </row>
    <row r="76" spans="1:7" x14ac:dyDescent="0.2">
      <c r="A76" s="33" t="s">
        <v>8</v>
      </c>
      <c r="B76" s="6">
        <f t="shared" ref="B76:G76" si="19">+B4+B12+B22+B32+B42+B52+B56+B64+B68</f>
        <v>6187007.9800000004</v>
      </c>
      <c r="C76" s="6">
        <f t="shared" si="19"/>
        <v>1218303.76</v>
      </c>
      <c r="D76" s="6">
        <f t="shared" si="19"/>
        <v>7405311.7400000002</v>
      </c>
      <c r="E76" s="6">
        <f t="shared" si="19"/>
        <v>1097222.5199999998</v>
      </c>
      <c r="F76" s="6">
        <f t="shared" si="19"/>
        <v>1089817.98</v>
      </c>
      <c r="G76" s="6">
        <f t="shared" si="19"/>
        <v>6308089.2199999988</v>
      </c>
    </row>
    <row r="80" spans="1:7" ht="12" x14ac:dyDescent="0.2">
      <c r="A80" s="41" t="s">
        <v>130</v>
      </c>
      <c r="E80" s="41" t="s">
        <v>133</v>
      </c>
    </row>
    <row r="81" spans="1:5" ht="12" x14ac:dyDescent="0.2">
      <c r="A81" s="41" t="s">
        <v>131</v>
      </c>
      <c r="E81" s="41" t="s">
        <v>134</v>
      </c>
    </row>
    <row r="82" spans="1:5" ht="12" x14ac:dyDescent="0.2">
      <c r="A82" s="41" t="s">
        <v>132</v>
      </c>
      <c r="E82" s="41" t="s">
        <v>135</v>
      </c>
    </row>
    <row r="83" spans="1:5" ht="12" x14ac:dyDescent="0.2">
      <c r="E83" s="41" t="s">
        <v>132</v>
      </c>
    </row>
    <row r="84" spans="1:5" ht="12" x14ac:dyDescent="0.2">
      <c r="A84" s="41"/>
      <c r="E84" s="41"/>
    </row>
    <row r="85" spans="1:5" ht="12" x14ac:dyDescent="0.2">
      <c r="A85" s="41"/>
      <c r="E85" s="41"/>
    </row>
    <row r="86" spans="1:5" ht="12" x14ac:dyDescent="0.2">
      <c r="A86" s="41"/>
      <c r="E86" s="41"/>
    </row>
    <row r="87" spans="1:5" ht="12" x14ac:dyDescent="0.2">
      <c r="E87" s="41"/>
    </row>
  </sheetData>
  <sheetProtection formatCells="0" formatColumns="0" formatRows="0" autoFilter="0"/>
  <mergeCells count="2">
    <mergeCell ref="A1:G1"/>
    <mergeCell ref="G2:G3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showGridLines="0" tabSelected="1" zoomScaleNormal="100" workbookViewId="0">
      <selection activeCell="E57" sqref="E57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139</v>
      </c>
      <c r="B1" s="47"/>
      <c r="C1" s="47"/>
      <c r="D1" s="47"/>
      <c r="E1" s="47"/>
      <c r="F1" s="47"/>
      <c r="G1" s="48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17"/>
      <c r="B4" s="7"/>
      <c r="C4" s="7"/>
      <c r="D4" s="7"/>
      <c r="E4" s="7"/>
      <c r="F4" s="7"/>
      <c r="G4" s="7"/>
    </row>
    <row r="5" spans="1:7" x14ac:dyDescent="0.2">
      <c r="A5" s="15" t="s">
        <v>98</v>
      </c>
      <c r="B5" s="38">
        <f t="shared" ref="B5:G5" si="0">+B6+B7+B8+B9+B10+B11+B12+B13</f>
        <v>6187007.9800000004</v>
      </c>
      <c r="C5" s="38">
        <f t="shared" si="0"/>
        <v>1218303.76</v>
      </c>
      <c r="D5" s="38">
        <f t="shared" si="0"/>
        <v>7405311.7400000002</v>
      </c>
      <c r="E5" s="38">
        <f t="shared" si="0"/>
        <v>1097222.52</v>
      </c>
      <c r="F5" s="38">
        <f t="shared" si="0"/>
        <v>1089817.97</v>
      </c>
      <c r="G5" s="38">
        <f t="shared" si="0"/>
        <v>6308089.2200000007</v>
      </c>
    </row>
    <row r="6" spans="1:7" x14ac:dyDescent="0.2">
      <c r="A6" s="23" t="s">
        <v>99</v>
      </c>
      <c r="B6" s="4">
        <v>0</v>
      </c>
      <c r="C6" s="4">
        <v>0</v>
      </c>
      <c r="D6" s="4">
        <f>++B6+C6</f>
        <v>0</v>
      </c>
      <c r="E6" s="4">
        <v>0</v>
      </c>
      <c r="F6" s="4">
        <v>0</v>
      </c>
      <c r="G6" s="4">
        <f>+D6-E6</f>
        <v>0</v>
      </c>
    </row>
    <row r="7" spans="1:7" x14ac:dyDescent="0.2">
      <c r="A7" s="23" t="s">
        <v>100</v>
      </c>
      <c r="B7" s="4">
        <v>0</v>
      </c>
      <c r="C7" s="4">
        <v>0</v>
      </c>
      <c r="D7" s="4">
        <f t="shared" ref="D7:D13" si="1">++B7+C7</f>
        <v>0</v>
      </c>
      <c r="E7" s="4">
        <v>0</v>
      </c>
      <c r="F7" s="4">
        <v>0</v>
      </c>
      <c r="G7" s="4">
        <f t="shared" ref="G7:G13" si="2">+D7-E7</f>
        <v>0</v>
      </c>
    </row>
    <row r="8" spans="1:7" x14ac:dyDescent="0.2">
      <c r="A8" s="23" t="s">
        <v>101</v>
      </c>
      <c r="B8" s="4">
        <v>6187007.9800000004</v>
      </c>
      <c r="C8" s="4">
        <v>1218303.76</v>
      </c>
      <c r="D8" s="4">
        <f t="shared" si="1"/>
        <v>7405311.7400000002</v>
      </c>
      <c r="E8" s="4">
        <v>1097222.52</v>
      </c>
      <c r="F8" s="4">
        <v>1089817.97</v>
      </c>
      <c r="G8" s="4">
        <f t="shared" si="2"/>
        <v>6308089.2200000007</v>
      </c>
    </row>
    <row r="9" spans="1:7" x14ac:dyDescent="0.2">
      <c r="A9" s="23" t="s">
        <v>102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23" t="s">
        <v>103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23" t="s">
        <v>104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3" t="s">
        <v>105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3" t="s">
        <v>55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6"/>
      <c r="B14" s="39"/>
      <c r="C14" s="39"/>
      <c r="D14" s="39"/>
      <c r="E14" s="39"/>
      <c r="F14" s="39"/>
      <c r="G14" s="39"/>
    </row>
    <row r="15" spans="1:7" x14ac:dyDescent="0.2">
      <c r="A15" s="15" t="s">
        <v>106</v>
      </c>
      <c r="B15" s="38">
        <f t="shared" ref="B15:G15" si="3">+B16+B17+B18+B19+B20+B21+B22</f>
        <v>0</v>
      </c>
      <c r="C15" s="38">
        <f t="shared" si="3"/>
        <v>0</v>
      </c>
      <c r="D15" s="38">
        <f t="shared" si="3"/>
        <v>0</v>
      </c>
      <c r="E15" s="38">
        <f t="shared" si="3"/>
        <v>0</v>
      </c>
      <c r="F15" s="38">
        <f t="shared" si="3"/>
        <v>0</v>
      </c>
      <c r="G15" s="38">
        <f t="shared" si="3"/>
        <v>0</v>
      </c>
    </row>
    <row r="16" spans="1:7" x14ac:dyDescent="0.2">
      <c r="A16" s="23" t="s">
        <v>107</v>
      </c>
      <c r="B16" s="4">
        <v>0</v>
      </c>
      <c r="C16" s="4">
        <v>0</v>
      </c>
      <c r="D16" s="4">
        <f>+B16+C16</f>
        <v>0</v>
      </c>
      <c r="E16" s="4">
        <v>0</v>
      </c>
      <c r="F16" s="4">
        <v>0</v>
      </c>
      <c r="G16" s="4">
        <f>+D16-E16</f>
        <v>0</v>
      </c>
    </row>
    <row r="17" spans="1:7" x14ac:dyDescent="0.2">
      <c r="A17" s="23" t="s">
        <v>108</v>
      </c>
      <c r="B17" s="4">
        <v>0</v>
      </c>
      <c r="C17" s="4">
        <v>0</v>
      </c>
      <c r="D17" s="4">
        <f t="shared" ref="D17:D22" si="4">+B17+C17</f>
        <v>0</v>
      </c>
      <c r="E17" s="4">
        <v>0</v>
      </c>
      <c r="F17" s="4">
        <v>0</v>
      </c>
      <c r="G17" s="4">
        <f t="shared" ref="G17:G22" si="5">+D17-E17</f>
        <v>0</v>
      </c>
    </row>
    <row r="18" spans="1:7" x14ac:dyDescent="0.2">
      <c r="A18" s="23" t="s">
        <v>109</v>
      </c>
      <c r="B18" s="4">
        <v>0</v>
      </c>
      <c r="C18" s="4">
        <v>0</v>
      </c>
      <c r="D18" s="4">
        <f t="shared" si="4"/>
        <v>0</v>
      </c>
      <c r="E18" s="4">
        <v>0</v>
      </c>
      <c r="F18" s="4">
        <v>0</v>
      </c>
      <c r="G18" s="4">
        <f t="shared" si="5"/>
        <v>0</v>
      </c>
    </row>
    <row r="19" spans="1:7" x14ac:dyDescent="0.2">
      <c r="A19" s="23" t="s">
        <v>110</v>
      </c>
      <c r="B19" s="4">
        <v>0</v>
      </c>
      <c r="C19" s="4">
        <v>0</v>
      </c>
      <c r="D19" s="4">
        <f t="shared" si="4"/>
        <v>0</v>
      </c>
      <c r="E19" s="4">
        <v>0</v>
      </c>
      <c r="F19" s="4">
        <v>0</v>
      </c>
      <c r="G19" s="4">
        <f t="shared" si="5"/>
        <v>0</v>
      </c>
    </row>
    <row r="20" spans="1:7" x14ac:dyDescent="0.2">
      <c r="A20" s="23" t="s">
        <v>111</v>
      </c>
      <c r="B20" s="4">
        <v>0</v>
      </c>
      <c r="C20" s="4">
        <v>0</v>
      </c>
      <c r="D20" s="4">
        <f t="shared" si="4"/>
        <v>0</v>
      </c>
      <c r="E20" s="4">
        <v>0</v>
      </c>
      <c r="F20" s="4">
        <v>0</v>
      </c>
      <c r="G20" s="4">
        <f t="shared" si="5"/>
        <v>0</v>
      </c>
    </row>
    <row r="21" spans="1:7" x14ac:dyDescent="0.2">
      <c r="A21" s="23" t="s">
        <v>112</v>
      </c>
      <c r="B21" s="4">
        <v>0</v>
      </c>
      <c r="C21" s="4">
        <v>0</v>
      </c>
      <c r="D21" s="4">
        <f t="shared" si="4"/>
        <v>0</v>
      </c>
      <c r="E21" s="4">
        <v>0</v>
      </c>
      <c r="F21" s="4">
        <v>0</v>
      </c>
      <c r="G21" s="4">
        <f t="shared" si="5"/>
        <v>0</v>
      </c>
    </row>
    <row r="22" spans="1:7" x14ac:dyDescent="0.2">
      <c r="A22" s="23" t="s">
        <v>113</v>
      </c>
      <c r="B22" s="4">
        <v>0</v>
      </c>
      <c r="C22" s="4">
        <v>0</v>
      </c>
      <c r="D22" s="4">
        <f t="shared" si="4"/>
        <v>0</v>
      </c>
      <c r="E22" s="4">
        <v>0</v>
      </c>
      <c r="F22" s="4">
        <v>0</v>
      </c>
      <c r="G22" s="4">
        <f t="shared" si="5"/>
        <v>0</v>
      </c>
    </row>
    <row r="23" spans="1:7" x14ac:dyDescent="0.2">
      <c r="A23" s="16"/>
      <c r="B23" s="39"/>
      <c r="C23" s="39"/>
      <c r="D23" s="39"/>
      <c r="E23" s="39"/>
      <c r="F23" s="39"/>
      <c r="G23" s="39"/>
    </row>
    <row r="24" spans="1:7" x14ac:dyDescent="0.2">
      <c r="A24" s="15" t="s">
        <v>114</v>
      </c>
      <c r="B24" s="38">
        <f t="shared" ref="B24:G24" si="6">+B25+B26+B27+B28+B29+B30+B31+B32+B33</f>
        <v>0</v>
      </c>
      <c r="C24" s="38">
        <f t="shared" si="6"/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</row>
    <row r="25" spans="1:7" x14ac:dyDescent="0.2">
      <c r="A25" s="23" t="s">
        <v>115</v>
      </c>
      <c r="B25" s="4">
        <v>0</v>
      </c>
      <c r="C25" s="4">
        <v>0</v>
      </c>
      <c r="D25" s="4">
        <f>+B25+C25</f>
        <v>0</v>
      </c>
      <c r="E25" s="4">
        <v>0</v>
      </c>
      <c r="F25" s="4">
        <v>0</v>
      </c>
      <c r="G25" s="4">
        <f>+D25-E25</f>
        <v>0</v>
      </c>
    </row>
    <row r="26" spans="1:7" x14ac:dyDescent="0.2">
      <c r="A26" s="23" t="s">
        <v>116</v>
      </c>
      <c r="B26" s="4">
        <v>0</v>
      </c>
      <c r="C26" s="4">
        <v>0</v>
      </c>
      <c r="D26" s="4">
        <f t="shared" ref="D26:D33" si="7">+B26+C26</f>
        <v>0</v>
      </c>
      <c r="E26" s="4">
        <v>0</v>
      </c>
      <c r="F26" s="4">
        <v>0</v>
      </c>
      <c r="G26" s="4">
        <f t="shared" ref="G26:G33" si="8">+D26-E26</f>
        <v>0</v>
      </c>
    </row>
    <row r="27" spans="1:7" x14ac:dyDescent="0.2">
      <c r="A27" s="23" t="s">
        <v>117</v>
      </c>
      <c r="B27" s="4">
        <v>0</v>
      </c>
      <c r="C27" s="4">
        <v>0</v>
      </c>
      <c r="D27" s="4">
        <f t="shared" si="7"/>
        <v>0</v>
      </c>
      <c r="E27" s="4">
        <v>0</v>
      </c>
      <c r="F27" s="4">
        <v>0</v>
      </c>
      <c r="G27" s="4">
        <f t="shared" si="8"/>
        <v>0</v>
      </c>
    </row>
    <row r="28" spans="1:7" x14ac:dyDescent="0.2">
      <c r="A28" s="23" t="s">
        <v>118</v>
      </c>
      <c r="B28" s="4">
        <v>0</v>
      </c>
      <c r="C28" s="4">
        <v>0</v>
      </c>
      <c r="D28" s="4">
        <f t="shared" si="7"/>
        <v>0</v>
      </c>
      <c r="E28" s="4">
        <v>0</v>
      </c>
      <c r="F28" s="4">
        <v>0</v>
      </c>
      <c r="G28" s="4">
        <f t="shared" si="8"/>
        <v>0</v>
      </c>
    </row>
    <row r="29" spans="1:7" x14ac:dyDescent="0.2">
      <c r="A29" s="23" t="s">
        <v>119</v>
      </c>
      <c r="B29" s="4">
        <v>0</v>
      </c>
      <c r="C29" s="4">
        <v>0</v>
      </c>
      <c r="D29" s="4">
        <f t="shared" si="7"/>
        <v>0</v>
      </c>
      <c r="E29" s="4">
        <v>0</v>
      </c>
      <c r="F29" s="4">
        <v>0</v>
      </c>
      <c r="G29" s="4">
        <f t="shared" si="8"/>
        <v>0</v>
      </c>
    </row>
    <row r="30" spans="1:7" x14ac:dyDescent="0.2">
      <c r="A30" s="23" t="s">
        <v>120</v>
      </c>
      <c r="B30" s="4">
        <v>0</v>
      </c>
      <c r="C30" s="4">
        <v>0</v>
      </c>
      <c r="D30" s="4">
        <f t="shared" si="7"/>
        <v>0</v>
      </c>
      <c r="E30" s="4">
        <v>0</v>
      </c>
      <c r="F30" s="4">
        <v>0</v>
      </c>
      <c r="G30" s="4">
        <f t="shared" si="8"/>
        <v>0</v>
      </c>
    </row>
    <row r="31" spans="1:7" x14ac:dyDescent="0.2">
      <c r="A31" s="23" t="s">
        <v>121</v>
      </c>
      <c r="B31" s="4">
        <v>0</v>
      </c>
      <c r="C31" s="4">
        <v>0</v>
      </c>
      <c r="D31" s="4">
        <f t="shared" si="7"/>
        <v>0</v>
      </c>
      <c r="E31" s="4">
        <v>0</v>
      </c>
      <c r="F31" s="4">
        <v>0</v>
      </c>
      <c r="G31" s="4">
        <f t="shared" si="8"/>
        <v>0</v>
      </c>
    </row>
    <row r="32" spans="1:7" x14ac:dyDescent="0.2">
      <c r="A32" s="23" t="s">
        <v>122</v>
      </c>
      <c r="B32" s="4">
        <v>0</v>
      </c>
      <c r="C32" s="4">
        <v>0</v>
      </c>
      <c r="D32" s="4">
        <f t="shared" si="7"/>
        <v>0</v>
      </c>
      <c r="E32" s="4">
        <v>0</v>
      </c>
      <c r="F32" s="4">
        <v>0</v>
      </c>
      <c r="G32" s="4">
        <f t="shared" si="8"/>
        <v>0</v>
      </c>
    </row>
    <row r="33" spans="1:7" x14ac:dyDescent="0.2">
      <c r="A33" s="23" t="s">
        <v>123</v>
      </c>
      <c r="B33" s="4">
        <v>0</v>
      </c>
      <c r="C33" s="4">
        <v>0</v>
      </c>
      <c r="D33" s="4">
        <f t="shared" si="7"/>
        <v>0</v>
      </c>
      <c r="E33" s="4">
        <v>0</v>
      </c>
      <c r="F33" s="4">
        <v>0</v>
      </c>
      <c r="G33" s="4">
        <f t="shared" si="8"/>
        <v>0</v>
      </c>
    </row>
    <row r="34" spans="1:7" x14ac:dyDescent="0.2">
      <c r="A34" s="16"/>
      <c r="B34" s="39"/>
      <c r="C34" s="39"/>
      <c r="D34" s="39"/>
      <c r="E34" s="39"/>
      <c r="F34" s="39"/>
      <c r="G34" s="39"/>
    </row>
    <row r="35" spans="1:7" x14ac:dyDescent="0.2">
      <c r="A35" s="15" t="s">
        <v>124</v>
      </c>
      <c r="B35" s="38">
        <f t="shared" ref="B35:G35" si="9">+B36+B37+B38+B39</f>
        <v>0</v>
      </c>
      <c r="C35" s="38">
        <f t="shared" si="9"/>
        <v>0</v>
      </c>
      <c r="D35" s="38">
        <f t="shared" si="9"/>
        <v>0</v>
      </c>
      <c r="E35" s="38">
        <f t="shared" si="9"/>
        <v>0</v>
      </c>
      <c r="F35" s="38">
        <f t="shared" si="9"/>
        <v>0</v>
      </c>
      <c r="G35" s="38">
        <f t="shared" si="9"/>
        <v>0</v>
      </c>
    </row>
    <row r="36" spans="1:7" x14ac:dyDescent="0.2">
      <c r="A36" s="23" t="s">
        <v>125</v>
      </c>
      <c r="B36" s="4">
        <v>0</v>
      </c>
      <c r="C36" s="4">
        <v>0</v>
      </c>
      <c r="D36" s="4">
        <f>+B36+C36</f>
        <v>0</v>
      </c>
      <c r="E36" s="4">
        <v>0</v>
      </c>
      <c r="F36" s="4">
        <v>0</v>
      </c>
      <c r="G36" s="4">
        <f>+D36-E36</f>
        <v>0</v>
      </c>
    </row>
    <row r="37" spans="1:7" ht="22.5" x14ac:dyDescent="0.2">
      <c r="A37" s="23" t="s">
        <v>126</v>
      </c>
      <c r="B37" s="4">
        <v>0</v>
      </c>
      <c r="C37" s="4">
        <v>0</v>
      </c>
      <c r="D37" s="4">
        <f t="shared" ref="D37:D39" si="10">+B37+C37</f>
        <v>0</v>
      </c>
      <c r="E37" s="4">
        <v>0</v>
      </c>
      <c r="F37" s="4">
        <v>0</v>
      </c>
      <c r="G37" s="4">
        <f t="shared" ref="G37:G39" si="11">+D37-E37</f>
        <v>0</v>
      </c>
    </row>
    <row r="38" spans="1:7" x14ac:dyDescent="0.2">
      <c r="A38" s="23" t="s">
        <v>127</v>
      </c>
      <c r="B38" s="4">
        <v>0</v>
      </c>
      <c r="C38" s="4">
        <v>0</v>
      </c>
      <c r="D38" s="4">
        <f t="shared" si="10"/>
        <v>0</v>
      </c>
      <c r="E38" s="4">
        <v>0</v>
      </c>
      <c r="F38" s="4">
        <v>0</v>
      </c>
      <c r="G38" s="4">
        <f t="shared" si="11"/>
        <v>0</v>
      </c>
    </row>
    <row r="39" spans="1:7" x14ac:dyDescent="0.2">
      <c r="A39" s="23" t="s">
        <v>128</v>
      </c>
      <c r="B39" s="4">
        <v>0</v>
      </c>
      <c r="C39" s="4">
        <v>0</v>
      </c>
      <c r="D39" s="4">
        <f t="shared" si="10"/>
        <v>0</v>
      </c>
      <c r="E39" s="4">
        <v>0</v>
      </c>
      <c r="F39" s="4">
        <v>0</v>
      </c>
      <c r="G39" s="4">
        <f t="shared" si="11"/>
        <v>0</v>
      </c>
    </row>
    <row r="40" spans="1:7" x14ac:dyDescent="0.2">
      <c r="A40" s="16"/>
      <c r="B40" s="39"/>
      <c r="C40" s="39"/>
      <c r="D40" s="39"/>
      <c r="E40" s="39"/>
      <c r="F40" s="39"/>
      <c r="G40" s="39"/>
    </row>
    <row r="41" spans="1:7" x14ac:dyDescent="0.2">
      <c r="A41" s="25" t="s">
        <v>8</v>
      </c>
      <c r="B41" s="8">
        <f t="shared" ref="B41:G41" si="12">+B5+B15+B24+B35</f>
        <v>6187007.9800000004</v>
      </c>
      <c r="C41" s="8">
        <f t="shared" si="12"/>
        <v>1218303.76</v>
      </c>
      <c r="D41" s="8">
        <f t="shared" si="12"/>
        <v>7405311.7400000002</v>
      </c>
      <c r="E41" s="8">
        <f t="shared" si="12"/>
        <v>1097222.52</v>
      </c>
      <c r="F41" s="8">
        <f t="shared" si="12"/>
        <v>1089817.97</v>
      </c>
      <c r="G41" s="8">
        <f t="shared" si="12"/>
        <v>6308089.2200000007</v>
      </c>
    </row>
    <row r="44" spans="1:7" ht="12" x14ac:dyDescent="0.2">
      <c r="A44" s="41" t="s">
        <v>130</v>
      </c>
      <c r="E44" s="41" t="s">
        <v>133</v>
      </c>
    </row>
    <row r="45" spans="1:7" ht="12" x14ac:dyDescent="0.2">
      <c r="A45" s="41" t="s">
        <v>131</v>
      </c>
      <c r="E45" s="41" t="s">
        <v>134</v>
      </c>
    </row>
    <row r="46" spans="1:7" ht="12" x14ac:dyDescent="0.2">
      <c r="A46" s="41" t="s">
        <v>132</v>
      </c>
      <c r="E46" s="41" t="s">
        <v>135</v>
      </c>
    </row>
    <row r="47" spans="1:7" ht="12" x14ac:dyDescent="0.2">
      <c r="A47" s="41"/>
      <c r="E47" s="41" t="s">
        <v>132</v>
      </c>
    </row>
    <row r="48" spans="1:7" ht="12" x14ac:dyDescent="0.2">
      <c r="A48" s="41"/>
      <c r="E48" s="41"/>
    </row>
    <row r="49" spans="1:5" ht="12" x14ac:dyDescent="0.2">
      <c r="A49" s="41"/>
      <c r="E49" s="41"/>
    </row>
    <row r="50" spans="1:5" ht="12" x14ac:dyDescent="0.2">
      <c r="E50" s="41"/>
    </row>
  </sheetData>
  <sheetProtection formatCells="0" formatColumns="0" formatRows="0" autoFilter="0"/>
  <mergeCells count="2">
    <mergeCell ref="G2:G3"/>
    <mergeCell ref="A1:G1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2025-04-22T15:13:27Z</cp:lastPrinted>
  <dcterms:created xsi:type="dcterms:W3CDTF">2014-02-10T03:37:14Z</dcterms:created>
  <dcterms:modified xsi:type="dcterms:W3CDTF">2025-04-22T15:15:17Z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