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A2C91D5F-86FD-4031-95CE-DFA7D0A33706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5" l="1"/>
  <c r="A3" i="8" l="1"/>
  <c r="C50" i="5"/>
  <c r="D63" i="5"/>
  <c r="D62" i="5" s="1"/>
  <c r="C63" i="5"/>
  <c r="C62" i="5" s="1"/>
  <c r="D38" i="5"/>
  <c r="D29" i="5"/>
  <c r="C38" i="5"/>
  <c r="C29" i="5"/>
  <c r="D16" i="5"/>
  <c r="C16" i="5"/>
  <c r="C110" i="3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H2" i="8"/>
  <c r="H1" i="8"/>
  <c r="A1" i="8"/>
  <c r="C31" i="7"/>
  <c r="C8" i="7"/>
  <c r="C16" i="6"/>
  <c r="C8" i="6"/>
  <c r="C21" i="6" s="1"/>
  <c r="D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  <c r="C136" i="5"/>
</calcChain>
</file>

<file path=xl/sharedStrings.xml><?xml version="1.0" encoding="utf-8"?>
<sst xmlns="http://schemas.openxmlformats.org/spreadsheetml/2006/main" count="830" uniqueCount="589">
  <si>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</si>
  <si>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</si>
  <si>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</si>
  <si>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</si>
  <si>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</si>
  <si>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</si>
  <si>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</si>
  <si>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</si>
  <si>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</si>
  <si>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</si>
  <si>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</si>
  <si>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</si>
  <si>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</si>
  <si>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</si>
  <si>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</si>
  <si>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</si>
  <si>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</si>
  <si>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</si>
  <si>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</si>
  <si>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</si>
  <si>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</si>
  <si>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</si>
  <si>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</si>
  <si>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</si>
  <si>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</si>
  <si>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</si>
  <si>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</si>
  <si>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</si>
  <si>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</si>
  <si>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</si>
  <si>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</si>
  <si>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</si>
  <si>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</si>
  <si>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</si>
  <si>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</si>
  <si>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</si>
  <si>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</si>
  <si>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</si>
  <si>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</si>
  <si>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</si>
  <si>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</si>
  <si>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</si>
  <si>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</si>
  <si>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</si>
  <si>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</si>
  <si>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</si>
  <si>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</si>
  <si>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</si>
  <si>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</si>
  <si>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</si>
  <si>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</si>
  <si>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</si>
  <si>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</si>
  <si>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</si>
  <si>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</si>
  <si>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</si>
  <si>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</si>
  <si>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</si>
  <si>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</si>
  <si>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</si>
  <si>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</si>
  <si>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</si>
  <si>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</si>
  <si>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</si>
  <si>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</si>
  <si>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</si>
  <si>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</si>
  <si>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</si>
  <si>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</si>
  <si>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</si>
  <si>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</si>
  <si>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</si>
  <si>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</si>
  <si>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</si>
  <si>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</si>
  <si>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</si>
  <si>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</si>
  <si>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</si>
  <si>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</si>
  <si>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</si>
  <si>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</si>
  <si>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</si>
  <si>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</si>
  <si>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</si>
  <si>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</si>
  <si>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</si>
  <si>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</si>
  <si>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</si>
  <si>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</si>
  <si>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</si>
  <si>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</si>
  <si>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</si>
  <si>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</si>
  <si>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</si>
  <si>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</si>
  <si>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</si>
  <si>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</si>
  <si>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</si>
  <si>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</si>
  <si>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</si>
  <si>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</si>
  <si>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</si>
  <si>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</si>
  <si>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</si>
  <si>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</si>
  <si>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</si>
  <si>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</si>
  <si>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</si>
  <si>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</si>
  <si>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</si>
  <si>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</si>
  <si>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</si>
  <si>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</si>
  <si>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</si>
  <si>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</si>
  <si>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</si>
  <si>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</si>
  <si>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</si>
  <si>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</si>
  <si>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</si>
  <si>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</si>
  <si>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</si>
  <si>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</si>
  <si>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</si>
  <si>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</si>
  <si>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</si>
  <si>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</si>
  <si>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</si>
  <si>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</si>
  <si>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</si>
  <si>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</si>
  <si>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</si>
  <si>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</si>
  <si>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</si>
  <si>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</si>
  <si>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</si>
  <si>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</si>
  <si>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</si>
  <si>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</si>
  <si>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</si>
  <si>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</si>
  <si>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</si>
  <si>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</si>
  <si>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</si>
  <si>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</si>
  <si>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</si>
  <si>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</si>
  <si>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</si>
  <si>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</si>
  <si>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</si>
  <si>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</si>
  <si>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</si>
  <si>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</si>
  <si>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</si>
  <si>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</si>
  <si>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</si>
  <si>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</si>
  <si>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</si>
  <si>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</si>
  <si>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</si>
  <si>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</si>
  <si>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</si>
  <si>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</si>
  <si>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</si>
  <si>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</si>
  <si>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</si>
  <si>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</si>
  <si>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</si>
  <si>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</si>
  <si>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</si>
  <si>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</si>
  <si>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</si>
  <si>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</si>
  <si>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</si>
  <si>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</si>
  <si>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</si>
  <si>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</si>
  <si>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</si>
  <si>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</si>
  <si>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</si>
  <si>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</si>
  <si>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</si>
  <si>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</si>
  <si>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</si>
  <si>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</si>
  <si>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</si>
  <si>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</si>
  <si>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</si>
  <si>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</si>
  <si>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</si>
  <si>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</si>
  <si>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</si>
  <si>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</si>
  <si>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</si>
  <si>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</si>
  <si>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</si>
  <si>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</si>
  <si>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</si>
  <si>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</si>
  <si>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</si>
  <si>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</si>
  <si>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</si>
  <si>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</si>
  <si>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</si>
  <si>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</si>
  <si>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</si>
  <si>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</si>
  <si>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</si>
  <si>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</si>
  <si>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</si>
  <si>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</si>
  <si>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</si>
  <si>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</si>
  <si>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</si>
  <si>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</si>
  <si>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</si>
  <si>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</si>
  <si>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</si>
  <si>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</si>
  <si>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</si>
  <si>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</si>
  <si>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</si>
  <si>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</si>
  <si>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</si>
  <si>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</si>
  <si>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</si>
  <si>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</si>
  <si>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</si>
  <si>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</si>
  <si>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</si>
  <si>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</si>
  <si>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</si>
  <si>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</si>
  <si>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</si>
  <si>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</si>
  <si>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</si>
  <si>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</si>
  <si>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</si>
  <si>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</si>
  <si>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</si>
  <si>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</si>
  <si>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</si>
  <si>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</si>
  <si>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</si>
  <si>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</si>
  <si>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</si>
  <si>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</si>
  <si>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</si>
  <si>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</si>
  <si>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</si>
  <si>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</si>
  <si>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</si>
  <si>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</si>
  <si>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</si>
  <si>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</si>
  <si>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</si>
  <si>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</si>
  <si>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</si>
  <si>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</si>
  <si>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</si>
  <si>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</si>
  <si>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</si>
  <si>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</si>
  <si>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</si>
  <si>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</si>
  <si>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</si>
  <si>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</si>
  <si>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</si>
  <si>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</si>
  <si>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</si>
  <si>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</si>
  <si>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</si>
  <si>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</si>
  <si>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</si>
  <si>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</si>
  <si>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</si>
  <si>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</si>
  <si>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</si>
  <si>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</si>
  <si>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</si>
  <si>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</si>
  <si>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</si>
  <si>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</si>
  <si>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</si>
  <si>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</si>
  <si>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</si>
  <si>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</si>
  <si>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</si>
  <si>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</si>
  <si>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</si>
  <si>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</si>
  <si>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</si>
  <si>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</si>
  <si>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</si>
  <si>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</si>
  <si>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</si>
  <si>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</si>
  <si>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</si>
  <si>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</si>
  <si>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</si>
  <si>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</si>
  <si>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</si>
  <si>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</si>
  <si>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</si>
  <si>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</si>
  <si>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</si>
  <si>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</si>
  <si>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</si>
  <si>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</si>
  <si>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</si>
  <si>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</si>
  <si>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</si>
  <si>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</si>
  <si>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</si>
  <si>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</si>
  <si>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</si>
  <si>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</si>
  <si>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</si>
  <si>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</si>
  <si>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</si>
  <si>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</si>
  <si>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</si>
  <si>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</si>
  <si>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</si>
  <si>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</si>
  <si>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</si>
  <si>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</si>
  <si>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</si>
  <si>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</si>
  <si>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</si>
  <si>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</si>
  <si>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</si>
  <si>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</si>
  <si>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</si>
  <si>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</si>
  <si>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</si>
  <si>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</si>
  <si>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</si>
  <si>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</si>
  <si>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</si>
  <si>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</si>
  <si>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</si>
  <si>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</si>
  <si>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</si>
  <si>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</si>
  <si>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</si>
  <si>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</si>
  <si>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</si>
  <si>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</si>
  <si>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</si>
  <si>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</si>
  <si>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</si>
  <si>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</si>
  <si>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</si>
  <si>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</si>
  <si>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</si>
  <si>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</si>
  <si>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</si>
  <si>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</si>
  <si>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</si>
  <si>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</si>
  <si>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</si>
  <si>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</si>
  <si>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</si>
  <si>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</si>
  <si>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</si>
  <si>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</si>
  <si>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</si>
  <si>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</si>
  <si>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</si>
  <si>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</si>
  <si>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</si>
  <si>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</si>
  <si>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</si>
  <si>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</si>
  <si>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</si>
  <si>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</si>
  <si>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</si>
  <si>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</si>
  <si>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</si>
  <si>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</si>
  <si>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</si>
  <si>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</si>
  <si>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</si>
  <si>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</si>
  <si>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</si>
  <si>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</si>
  <si>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</si>
  <si>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</si>
  <si>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</si>
  <si>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</si>
  <si>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</si>
  <si>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</si>
  <si>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</si>
  <si>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</si>
  <si>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</si>
  <si>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</si>
  <si>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</si>
  <si>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</si>
  <si>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</si>
  <si>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</si>
  <si>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</si>
  <si>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</si>
  <si>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</si>
  <si>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</si>
  <si>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</si>
  <si>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</si>
  <si>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</si>
  <si>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</si>
  <si>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</si>
  <si>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</si>
  <si>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</si>
  <si>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</si>
  <si>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</si>
  <si>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</si>
  <si>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</si>
  <si>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</si>
  <si>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</si>
  <si>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</si>
  <si>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</si>
  <si>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</si>
  <si>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</si>
  <si>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</si>
  <si>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</si>
  <si>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</si>
  <si>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</si>
  <si>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</si>
  <si>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</si>
  <si>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</si>
  <si>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</si>
  <si>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</si>
  <si>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</si>
  <si>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</si>
  <si>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</si>
  <si>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</si>
  <si>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</si>
  <si>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</si>
  <si>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</si>
  <si>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</si>
  <si>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</si>
  <si>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</si>
  <si>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</si>
  <si>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</si>
  <si>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</si>
  <si>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</si>
  <si>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</si>
  <si>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</si>
  <si>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</si>
  <si>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</si>
  <si>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</si>
  <si>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</si>
  <si>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</si>
  <si>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</si>
  <si>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</si>
  <si>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</si>
  <si>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</si>
  <si>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</si>
  <si>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</si>
  <si>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</si>
  <si>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</si>
  <si>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</si>
  <si>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</si>
  <si>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</si>
  <si>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</si>
  <si>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</si>
  <si>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</si>
  <si>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</si>
  <si>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</si>
  <si>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</si>
  <si>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</si>
  <si>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</si>
  <si>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</si>
  <si>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</si>
  <si>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</si>
  <si>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</si>
  <si>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</si>
  <si>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</si>
  <si>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</si>
  <si>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</si>
  <si>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</si>
  <si>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</si>
  <si>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</si>
  <si>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</si>
  <si>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</si>
  <si>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</si>
  <si>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</si>
  <si>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</si>
  <si>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</si>
  <si>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</si>
  <si>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</si>
  <si>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</si>
  <si>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</si>
  <si>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</si>
  <si>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</si>
  <si>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</si>
  <si>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</si>
  <si>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</si>
  <si>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</si>
  <si>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</si>
  <si>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</si>
  <si>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</si>
  <si>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</si>
  <si>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</si>
  <si>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</si>
  <si>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</si>
  <si>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</si>
  <si>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</si>
  <si>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</si>
  <si>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</si>
  <si>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</si>
  <si>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</si>
  <si>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</si>
  <si>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</si>
  <si>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</si>
  <si>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</si>
  <si>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</si>
  <si>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</si>
  <si>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</si>
  <si>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</si>
  <si>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</si>
  <si>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</si>
  <si>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</si>
  <si>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</si>
  <si>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</si>
  <si>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</si>
  <si>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</si>
  <si>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</si>
  <si>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</si>
  <si>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</si>
  <si>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</si>
  <si>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</si>
  <si>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</si>
  <si>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</si>
  <si>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</si>
  <si>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</si>
  <si>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</si>
  <si>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</si>
  <si>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</si>
  <si>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</si>
  <si>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</si>
  <si>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</si>
  <si>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</si>
  <si>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</si>
  <si>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</si>
  <si>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</si>
  <si>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</si>
  <si>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</si>
  <si>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</si>
  <si>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</si>
  <si>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</si>
  <si>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</si>
  <si>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</si>
  <si>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</si>
  <si>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</si>
  <si>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</si>
  <si>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</si>
  <si>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</si>
  <si>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</si>
  <si>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</si>
  <si>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</si>
  <si>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</si>
  <si>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</si>
  <si>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</si>
  <si>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</si>
  <si>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</si>
  <si>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</si>
  <si>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</si>
  <si>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</si>
  <si>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</si>
  <si>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</si>
  <si>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</si>
  <si>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</si>
  <si>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</si>
  <si>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</si>
  <si>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</si>
  <si>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</si>
  <si>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</si>
  <si>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</si>
  <si>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</si>
  <si>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</si>
  <si>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</si>
  <si>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</si>
  <si>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</si>
  <si>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</si>
  <si>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</si>
  <si>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</si>
  <si>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Del 1 DE ENERO  al 30 DE SEPTIEMBRE DE 2024</t>
  </si>
  <si>
    <t>SON  RESPONSABILIDAD DEL EMISOR.</t>
  </si>
  <si>
    <t xml:space="preserve">Bajo protesta de decir verdad declaramos que los Estados Financieros y sus notas, son razonablemente correctos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</si>
</sst>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">
    <cellStyle name="Normal" xfId="0" builtinId="0"/>
    <cellStyle name="Normal 2 3" xfId="1" xr:uid="{0B86176A-B4A4-410E-9AA2-3A5198AC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342900</xdr:rowOff>
    </xdr:from>
    <xdr:to>
      <xdr:col>1</xdr:col>
      <xdr:colOff>2047875</xdr:colOff>
      <xdr:row>50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38100" y="6067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2676525</xdr:colOff>
      <xdr:row>44</xdr:row>
      <xdr:rowOff>323850</xdr:rowOff>
    </xdr:from>
    <xdr:to>
      <xdr:col>2</xdr:col>
      <xdr:colOff>752475</xdr:colOff>
      <xdr:row>50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3667125" y="6048375"/>
          <a:ext cx="30003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214</xdr:row>
      <xdr:rowOff>76200</xdr:rowOff>
    </xdr:from>
    <xdr:to>
      <xdr:col>1</xdr:col>
      <xdr:colOff>2343150</xdr:colOff>
      <xdr:row>220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9525" y="26689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4610100</xdr:colOff>
      <xdr:row>214</xdr:row>
      <xdr:rowOff>19050</xdr:rowOff>
    </xdr:from>
    <xdr:to>
      <xdr:col>5</xdr:col>
      <xdr:colOff>19050</xdr:colOff>
      <xdr:row>220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276850" y="26631900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1</xdr:col>
      <xdr:colOff>2381250</xdr:colOff>
      <xdr:row>178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47625" y="216312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173</xdr:row>
      <xdr:rowOff>47624</xdr:rowOff>
    </xdr:from>
    <xdr:to>
      <xdr:col>4</xdr:col>
      <xdr:colOff>628650</xdr:colOff>
      <xdr:row>179</xdr:row>
      <xdr:rowOff>76199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612224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1</xdr:col>
      <xdr:colOff>2343150</xdr:colOff>
      <xdr:row>35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9525" y="379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47625</xdr:colOff>
      <xdr:row>30</xdr:row>
      <xdr:rowOff>66674</xdr:rowOff>
    </xdr:from>
    <xdr:to>
      <xdr:col>4</xdr:col>
      <xdr:colOff>400050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924300" y="3857624"/>
          <a:ext cx="30003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144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</xdr:col>
      <xdr:colOff>2809875</xdr:colOff>
      <xdr:row>30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899"/>
          <a:ext cx="28098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3000376</xdr:colOff>
      <xdr:row>24</xdr:row>
      <xdr:rowOff>28574</xdr:rowOff>
    </xdr:from>
    <xdr:to>
      <xdr:col>3</xdr:col>
      <xdr:colOff>285751</xdr:colOff>
      <xdr:row>30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3267076" y="3038474"/>
          <a:ext cx="2686050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66675</xdr:rowOff>
    </xdr:from>
    <xdr:to>
      <xdr:col>1</xdr:col>
      <xdr:colOff>2857500</xdr:colOff>
      <xdr:row>47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304800" y="52578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3752850</xdr:colOff>
      <xdr:row>42</xdr:row>
      <xdr:rowOff>47625</xdr:rowOff>
    </xdr:from>
    <xdr:to>
      <xdr:col>4</xdr:col>
      <xdr:colOff>200025</xdr:colOff>
      <xdr:row>48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010025" y="5238750"/>
          <a:ext cx="25431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1</xdr:col>
      <xdr:colOff>2009775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57150" y="76104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9524</xdr:rowOff>
    </xdr:from>
    <xdr:to>
      <xdr:col>6</xdr:col>
      <xdr:colOff>161925</xdr:colOff>
      <xdr:row>65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581899"/>
          <a:ext cx="26479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B52" sqref="B5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585</v>
      </c>
      <c r="B1" s="110"/>
      <c r="C1" s="76" t="s">
        <v>0</v>
      </c>
      <c r="D1" s="77">
        <v>2024</v>
      </c>
    </row>
    <row r="2" spans="1:4" ht="11.25" customHeight="1" x14ac:dyDescent="0.25">
      <c r="A2" s="111" t="s">
        <v>1</v>
      </c>
      <c r="B2" s="112"/>
      <c r="C2" s="78" t="s">
        <v>2</v>
      </c>
      <c r="D2" s="79" t="s">
        <v>3</v>
      </c>
    </row>
    <row r="3" spans="1:4" ht="11.25" customHeight="1" x14ac:dyDescent="0.25">
      <c r="A3" s="111" t="s">
        <v>586</v>
      </c>
      <c r="B3" s="112"/>
      <c r="C3" s="78" t="s">
        <v>4</v>
      </c>
      <c r="D3" s="80">
        <v>3</v>
      </c>
    </row>
    <row r="4" spans="1:4" ht="11.25" customHeight="1" x14ac:dyDescent="0.25">
      <c r="A4" s="115" t="s">
        <v>5</v>
      </c>
      <c r="B4" s="116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81" t="s">
        <v>57</v>
      </c>
    </row>
    <row r="36" spans="1:2" ht="9.75" customHeight="1" x14ac:dyDescent="0.25">
      <c r="A36" s="11" t="s">
        <v>58</v>
      </c>
      <c r="B36" s="81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81" t="s">
        <v>62</v>
      </c>
    </row>
    <row r="40" spans="1:2" ht="9.75" customHeight="1" x14ac:dyDescent="0.25">
      <c r="A40" s="8"/>
      <c r="B40" s="81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3" t="s">
        <v>66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45" workbookViewId="0">
      <selection activeCell="K173" sqref="K17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 x14ac:dyDescent="0.25">
      <c r="A2" s="117" t="s">
        <v>67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SEPTIEMBRE DE 2024</v>
      </c>
      <c r="B3" s="112"/>
      <c r="C3" s="112"/>
      <c r="D3" s="82" t="s">
        <v>4</v>
      </c>
      <c r="E3" s="83">
        <f>'Notas a los Edos Financieros'!D3</f>
        <v>3</v>
      </c>
    </row>
    <row r="4" spans="1:5" ht="11.25" customHeight="1" x14ac:dyDescent="0.25">
      <c r="A4" s="117" t="s">
        <v>5</v>
      </c>
      <c r="B4" s="112"/>
      <c r="C4" s="112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6" t="s">
        <v>69</v>
      </c>
      <c r="B7" s="86"/>
      <c r="C7" s="86"/>
      <c r="D7" s="87"/>
      <c r="E7" s="86"/>
    </row>
    <row r="8" spans="1:5" ht="9.75" customHeight="1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 x14ac:dyDescent="0.25">
      <c r="A9" s="18">
        <v>4000</v>
      </c>
      <c r="B9" s="19" t="s">
        <v>11</v>
      </c>
      <c r="C9" s="20">
        <v>1794212.87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f>+C37+C38</f>
        <v>114.89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114.89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f>+C65+C66+C67+C68</f>
        <v>1794097.98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1794097.98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6" t="s">
        <v>152</v>
      </c>
      <c r="B92" s="86"/>
      <c r="C92" s="86"/>
      <c r="D92" s="87"/>
      <c r="E92" s="86"/>
    </row>
    <row r="93" spans="1:5" ht="9.75" customHeight="1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 x14ac:dyDescent="0.25">
      <c r="A94" s="26">
        <v>5000</v>
      </c>
      <c r="B94" s="19" t="s">
        <v>13</v>
      </c>
      <c r="C94" s="20">
        <f>+C95+C103+C113+C181</f>
        <v>1322941.75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20">
        <f>+C96</f>
        <v>825615.87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20">
        <f>+C97+C98+C99+C100+C101+C102</f>
        <v>825615.87</v>
      </c>
      <c r="D96" s="21">
        <f t="shared" ref="D96:D102" si="14">IFERROR(C96/$C$96,"")</f>
        <v>1</v>
      </c>
      <c r="E96" s="1"/>
    </row>
    <row r="97" spans="1:5" ht="9.75" customHeight="1" x14ac:dyDescent="0.25">
      <c r="A97" s="27">
        <v>5111</v>
      </c>
      <c r="B97" s="1" t="s">
        <v>155</v>
      </c>
      <c r="C97" s="23">
        <v>565384.02</v>
      </c>
      <c r="D97" s="21">
        <f t="shared" si="14"/>
        <v>0.6848027521563993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 x14ac:dyDescent="0.25">
      <c r="A99" s="27">
        <v>5113</v>
      </c>
      <c r="B99" s="1" t="s">
        <v>157</v>
      </c>
      <c r="C99" s="23">
        <v>0</v>
      </c>
      <c r="D99" s="21">
        <f t="shared" si="14"/>
        <v>0</v>
      </c>
      <c r="E99" s="1"/>
    </row>
    <row r="100" spans="1:5" ht="9.75" customHeight="1" x14ac:dyDescent="0.25">
      <c r="A100" s="27">
        <v>5114</v>
      </c>
      <c r="B100" s="1" t="s">
        <v>158</v>
      </c>
      <c r="C100" s="23">
        <v>124734.87</v>
      </c>
      <c r="D100" s="21">
        <f t="shared" si="14"/>
        <v>0.15108099847935336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0</v>
      </c>
      <c r="D101" s="21">
        <f t="shared" si="14"/>
        <v>0</v>
      </c>
      <c r="E101" s="1"/>
    </row>
    <row r="102" spans="1:5" ht="9.75" customHeight="1" x14ac:dyDescent="0.25">
      <c r="A102" s="27">
        <v>5116</v>
      </c>
      <c r="B102" s="1" t="s">
        <v>160</v>
      </c>
      <c r="C102" s="23">
        <v>135496.98000000001</v>
      </c>
      <c r="D102" s="21">
        <f t="shared" si="14"/>
        <v>0.16411624936424735</v>
      </c>
      <c r="E102" s="1"/>
    </row>
    <row r="103" spans="1:5" ht="9.75" customHeight="1" x14ac:dyDescent="0.25">
      <c r="A103" s="26">
        <v>5120</v>
      </c>
      <c r="B103" s="19" t="s">
        <v>161</v>
      </c>
      <c r="C103" s="20">
        <f>+C104+C105+C106+C107+C108+C109+C110+C111+C112</f>
        <v>117628.74</v>
      </c>
      <c r="D103" s="21">
        <f t="shared" ref="D103:D112" si="15">IFERROR(C103/$C$103,"")</f>
        <v>1</v>
      </c>
      <c r="E103" s="1"/>
    </row>
    <row r="104" spans="1:5" ht="9.75" customHeight="1" x14ac:dyDescent="0.25">
      <c r="A104" s="27">
        <v>5121</v>
      </c>
      <c r="B104" s="1" t="s">
        <v>162</v>
      </c>
      <c r="C104" s="23">
        <v>36698.959999999999</v>
      </c>
      <c r="D104" s="21">
        <f t="shared" si="15"/>
        <v>0.31198973992240331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0</v>
      </c>
      <c r="D105" s="21">
        <f t="shared" si="15"/>
        <v>0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23">
        <v>0</v>
      </c>
      <c r="D107" s="21">
        <f t="shared" si="15"/>
        <v>0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ht="9.75" customHeight="1" x14ac:dyDescent="0.25">
      <c r="A109" s="27">
        <v>5126</v>
      </c>
      <c r="B109" s="1" t="s">
        <v>167</v>
      </c>
      <c r="C109" s="23">
        <v>58994.26</v>
      </c>
      <c r="D109" s="21">
        <f t="shared" si="15"/>
        <v>0.50152930312778998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ht="9.75" customHeight="1" x14ac:dyDescent="0.25">
      <c r="A112" s="27">
        <v>5129</v>
      </c>
      <c r="B112" s="1" t="s">
        <v>170</v>
      </c>
      <c r="C112" s="23">
        <v>21935.52</v>
      </c>
      <c r="D112" s="21">
        <f t="shared" si="15"/>
        <v>0.18648095694980665</v>
      </c>
      <c r="E112" s="1"/>
    </row>
    <row r="113" spans="1:5" ht="9.75" customHeight="1" x14ac:dyDescent="0.25">
      <c r="A113" s="26">
        <v>5130</v>
      </c>
      <c r="B113" s="19" t="s">
        <v>171</v>
      </c>
      <c r="C113" s="20">
        <f>+C114+C115+C116+C117+C118+C119+C120+C121+C122</f>
        <v>355542.19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27">
        <v>5131</v>
      </c>
      <c r="B114" s="1" t="s">
        <v>172</v>
      </c>
      <c r="C114" s="23">
        <v>17019</v>
      </c>
      <c r="D114" s="21">
        <f t="shared" si="16"/>
        <v>4.7867736878146584E-2</v>
      </c>
      <c r="E114" s="1"/>
    </row>
    <row r="115" spans="1:5" ht="9.75" customHeight="1" x14ac:dyDescent="0.25">
      <c r="A115" s="27">
        <v>5132</v>
      </c>
      <c r="B115" s="1" t="s">
        <v>173</v>
      </c>
      <c r="C115" s="23">
        <v>157714.29</v>
      </c>
      <c r="D115" s="21">
        <f t="shared" si="16"/>
        <v>0.44358811537949971</v>
      </c>
      <c r="E115" s="1"/>
    </row>
    <row r="116" spans="1:5" ht="9.75" customHeight="1" x14ac:dyDescent="0.25">
      <c r="A116" s="27">
        <v>5133</v>
      </c>
      <c r="B116" s="1" t="s">
        <v>174</v>
      </c>
      <c r="C116" s="23">
        <v>54720.56</v>
      </c>
      <c r="D116" s="21">
        <f t="shared" si="16"/>
        <v>0.1539073604738723</v>
      </c>
      <c r="E116" s="1"/>
    </row>
    <row r="117" spans="1:5" ht="9.75" customHeight="1" x14ac:dyDescent="0.25">
      <c r="A117" s="27">
        <v>5134</v>
      </c>
      <c r="B117" s="1" t="s">
        <v>175</v>
      </c>
      <c r="C117" s="23">
        <v>1029.1600000000001</v>
      </c>
      <c r="D117" s="21">
        <f t="shared" si="16"/>
        <v>2.8946213106242047E-3</v>
      </c>
      <c r="E117" s="1"/>
    </row>
    <row r="118" spans="1:5" ht="9.75" customHeight="1" x14ac:dyDescent="0.25">
      <c r="A118" s="27">
        <v>5135</v>
      </c>
      <c r="B118" s="1" t="s">
        <v>176</v>
      </c>
      <c r="C118" s="23">
        <v>65222.19</v>
      </c>
      <c r="D118" s="21">
        <f t="shared" si="16"/>
        <v>0.1834443051610837</v>
      </c>
      <c r="E118" s="1"/>
    </row>
    <row r="119" spans="1:5" ht="9.75" customHeight="1" x14ac:dyDescent="0.25">
      <c r="A119" s="27">
        <v>5136</v>
      </c>
      <c r="B119" s="1" t="s">
        <v>177</v>
      </c>
      <c r="C119" s="23">
        <v>6960</v>
      </c>
      <c r="D119" s="21">
        <f t="shared" si="16"/>
        <v>1.9575735864145967E-2</v>
      </c>
      <c r="E119" s="1"/>
    </row>
    <row r="120" spans="1:5" ht="9.75" customHeight="1" x14ac:dyDescent="0.25">
      <c r="A120" s="27">
        <v>5137</v>
      </c>
      <c r="B120" s="1" t="s">
        <v>178</v>
      </c>
      <c r="C120" s="23">
        <v>8127</v>
      </c>
      <c r="D120" s="21">
        <f t="shared" si="16"/>
        <v>2.2858046748263545E-2</v>
      </c>
      <c r="E120" s="1"/>
    </row>
    <row r="121" spans="1:5" ht="9.75" customHeight="1" x14ac:dyDescent="0.25">
      <c r="A121" s="27">
        <v>5138</v>
      </c>
      <c r="B121" s="1" t="s">
        <v>179</v>
      </c>
      <c r="C121" s="23">
        <v>24136.73</v>
      </c>
      <c r="D121" s="21">
        <f t="shared" si="16"/>
        <v>6.7887105043708026E-2</v>
      </c>
      <c r="E121" s="1"/>
    </row>
    <row r="122" spans="1:5" ht="9.75" customHeight="1" x14ac:dyDescent="0.25">
      <c r="A122" s="27">
        <v>5139</v>
      </c>
      <c r="B122" s="1" t="s">
        <v>180</v>
      </c>
      <c r="C122" s="23">
        <v>20613.259999999998</v>
      </c>
      <c r="D122" s="21">
        <f t="shared" si="16"/>
        <v>5.797697314065596E-2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233</v>
      </c>
      <c r="C181" s="20">
        <f>+C182</f>
        <v>24154.95</v>
      </c>
      <c r="D181" s="21"/>
      <c r="E181" s="1"/>
    </row>
    <row r="182" spans="1:5" ht="9.75" customHeight="1" x14ac:dyDescent="0.25">
      <c r="A182" s="26">
        <v>5510</v>
      </c>
      <c r="B182" s="19" t="s">
        <v>234</v>
      </c>
      <c r="C182" s="20">
        <f>+C183+C184+C185+C186+C187+C188+C189+C190</f>
        <v>24154.95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24154.95</v>
      </c>
      <c r="D187" s="21">
        <f t="shared" si="34"/>
        <v>1</v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09" workbookViewId="0">
      <selection activeCell="F171" sqref="F17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 x14ac:dyDescent="0.25">
      <c r="A1" s="118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</row>
    <row r="2" spans="1:8" ht="11.25" customHeight="1" x14ac:dyDescent="0.25">
      <c r="A2" s="118" t="s">
        <v>264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18" t="str">
        <f>'Notas a los Edos Financieros'!A3</f>
        <v>Del 1 DE ENERO  al 30 DE SEPTIEMBRE DE 2024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3</v>
      </c>
    </row>
    <row r="4" spans="1:8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144.22999999999999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6" t="s">
        <v>299</v>
      </c>
      <c r="B39" s="86"/>
      <c r="C39" s="86"/>
      <c r="D39" s="86"/>
      <c r="E39" s="86"/>
      <c r="F39" s="86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6" t="s">
        <v>303</v>
      </c>
      <c r="B44" s="86"/>
      <c r="C44" s="86"/>
      <c r="D44" s="86"/>
      <c r="E44" s="86"/>
      <c r="F44" s="86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6" t="s">
        <v>305</v>
      </c>
      <c r="B48" s="86"/>
      <c r="C48" s="86"/>
      <c r="D48" s="86"/>
      <c r="E48" s="86"/>
      <c r="F48" s="86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325</v>
      </c>
      <c r="C64" s="29">
        <v>331999.96999999997</v>
      </c>
      <c r="D64" s="29">
        <v>0</v>
      </c>
      <c r="E64" s="29">
        <v>109405.48</v>
      </c>
      <c r="F64" s="16"/>
      <c r="G64" s="16"/>
      <c r="H64" s="16"/>
      <c r="I64" s="16"/>
      <c r="J64" s="16"/>
    </row>
    <row r="65" spans="1:10" ht="9.75" customHeight="1" x14ac:dyDescent="0.25">
      <c r="A65" s="28">
        <v>1241</v>
      </c>
      <c r="B65" s="16" t="s">
        <v>326</v>
      </c>
      <c r="C65" s="29">
        <v>331999.96999999997</v>
      </c>
      <c r="D65" s="29">
        <v>0</v>
      </c>
      <c r="E65" s="29">
        <v>109405.48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 x14ac:dyDescent="0.25">
      <c r="A77" s="28">
        <v>1251</v>
      </c>
      <c r="B77" s="16" t="s">
        <v>340</v>
      </c>
      <c r="C77" s="29">
        <v>45785.56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 x14ac:dyDescent="0.25">
      <c r="A110" s="28">
        <v>2110</v>
      </c>
      <c r="B110" s="16" t="s">
        <v>369</v>
      </c>
      <c r="C110" s="29">
        <f>+C111+C112+C113+C114+C115+C116+C117+C118+C119+C120+C121+C122+C123</f>
        <v>76469.64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25">
      <c r="A111" s="28">
        <v>2111</v>
      </c>
      <c r="B111" s="16" t="s">
        <v>370</v>
      </c>
      <c r="C111" s="29">
        <v>47645.87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25">
      <c r="A117" s="28">
        <v>2117</v>
      </c>
      <c r="B117" s="16" t="s">
        <v>376</v>
      </c>
      <c r="C117" s="29">
        <v>28823.89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6" t="s">
        <v>399</v>
      </c>
      <c r="B142" s="86"/>
      <c r="C142" s="86"/>
      <c r="D142" s="86"/>
      <c r="E142" s="86"/>
    </row>
    <row r="143" spans="1:5" ht="9.75" customHeight="1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6" t="s">
        <v>408</v>
      </c>
      <c r="B153" s="86"/>
      <c r="C153" s="86"/>
      <c r="D153" s="86"/>
      <c r="E153" s="86"/>
    </row>
    <row r="154" spans="1:5" ht="9.75" customHeight="1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6" t="s">
        <v>418</v>
      </c>
      <c r="B165" s="86"/>
      <c r="C165" s="86"/>
      <c r="D165" s="86"/>
      <c r="E165" s="86"/>
    </row>
    <row r="166" spans="1:5" ht="9.75" customHeight="1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38" sqref="C38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423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SEPTIEMBRE DE 2024</v>
      </c>
      <c r="B3" s="112"/>
      <c r="C3" s="112"/>
      <c r="D3" s="91" t="s">
        <v>4</v>
      </c>
      <c r="E3" s="83">
        <f>'Notas a los Edos Financieros'!D3</f>
        <v>3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424</v>
      </c>
      <c r="B7" s="86"/>
      <c r="C7" s="86"/>
      <c r="D7" s="86"/>
      <c r="E7" s="86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6" t="s">
        <v>427</v>
      </c>
      <c r="B13" s="86"/>
      <c r="C13" s="86"/>
      <c r="D13" s="86"/>
      <c r="E13" s="86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25">
      <c r="A15" s="28">
        <v>3210</v>
      </c>
      <c r="B15" s="16" t="s">
        <v>429</v>
      </c>
      <c r="C15" s="29">
        <v>471271.56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29">
        <v>941719.22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82" workbookViewId="0">
      <selection activeCell="C72" sqref="C72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2024</v>
      </c>
    </row>
    <row r="2" spans="1:5" ht="11.25" customHeight="1" x14ac:dyDescent="0.25">
      <c r="A2" s="117" t="s">
        <v>443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30 DE SEPTIEMBRE DE 2024</v>
      </c>
      <c r="B3" s="112"/>
      <c r="C3" s="112"/>
      <c r="D3" s="91" t="s">
        <v>4</v>
      </c>
      <c r="E3" s="83">
        <f>'Notas a los Edos Financieros'!D3</f>
        <v>3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444</v>
      </c>
      <c r="B7" s="86"/>
      <c r="C7" s="86"/>
      <c r="D7" s="86"/>
      <c r="E7" s="16"/>
    </row>
    <row r="8" spans="1:5" ht="9.75" customHeight="1" x14ac:dyDescent="0.25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1210936.1399999999</v>
      </c>
      <c r="D10" s="29">
        <v>783491.2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f>+C9+C10+C11+C12+C13+C14</f>
        <v>1220936.1399999999</v>
      </c>
      <c r="D16" s="32">
        <f>+D9+D10+D11+D12+D13+D14</f>
        <v>793491.2</v>
      </c>
      <c r="E16" s="16"/>
    </row>
    <row r="19" spans="1:4" ht="9.75" customHeight="1" x14ac:dyDescent="0.25">
      <c r="A19" s="86" t="s">
        <v>451</v>
      </c>
      <c r="B19" s="86"/>
      <c r="C19" s="86"/>
      <c r="D19" s="86"/>
    </row>
    <row r="20" spans="1:4" ht="9.75" customHeight="1" x14ac:dyDescent="0.25">
      <c r="A20" s="88" t="s">
        <v>70</v>
      </c>
      <c r="B20" s="88" t="s">
        <v>71</v>
      </c>
      <c r="C20" s="89">
        <v>2024</v>
      </c>
      <c r="D20" s="89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f>+C30+C31+C32+C33+C34+C35+C36+C37</f>
        <v>331999.96999999997</v>
      </c>
      <c r="D29" s="32">
        <f>+D30+D31+D32+D33+D34+D35+D36+D37</f>
        <v>315759.96000000002</v>
      </c>
    </row>
    <row r="30" spans="1:4" ht="9.75" customHeight="1" x14ac:dyDescent="0.25">
      <c r="A30" s="28">
        <v>1241</v>
      </c>
      <c r="B30" s="16" t="s">
        <v>326</v>
      </c>
      <c r="C30" s="29">
        <v>331999.96999999997</v>
      </c>
      <c r="D30" s="29">
        <v>315759.96000000002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f>+C39+C40+C41+C42+C43</f>
        <v>45785.56</v>
      </c>
      <c r="D38" s="32">
        <f>+D39+D40+D41+D42+D43</f>
        <v>29707.96</v>
      </c>
    </row>
    <row r="39" spans="1:4" ht="9.75" customHeight="1" x14ac:dyDescent="0.25">
      <c r="A39" s="28">
        <v>1251</v>
      </c>
      <c r="B39" s="16" t="s">
        <v>340</v>
      </c>
      <c r="C39" s="29">
        <v>45785.56</v>
      </c>
      <c r="D39" s="29">
        <v>29707.96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377785.52999999997</v>
      </c>
      <c r="D44" s="32">
        <f t="shared" si="0"/>
        <v>345467.92000000004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6" t="s">
        <v>453</v>
      </c>
      <c r="B46" s="86"/>
      <c r="C46" s="86"/>
      <c r="D46" s="86"/>
    </row>
    <row r="47" spans="1:4" ht="9.75" customHeight="1" x14ac:dyDescent="0.25">
      <c r="A47" s="88" t="s">
        <v>70</v>
      </c>
      <c r="B47" s="88" t="s">
        <v>71</v>
      </c>
      <c r="C47" s="89">
        <v>2024</v>
      </c>
      <c r="D47" s="89">
        <v>2023</v>
      </c>
    </row>
    <row r="48" spans="1:4" ht="11.25" customHeight="1" x14ac:dyDescent="0.25">
      <c r="A48" s="30">
        <v>3210</v>
      </c>
      <c r="B48" s="33" t="s">
        <v>454</v>
      </c>
      <c r="C48" s="32">
        <v>471271.56</v>
      </c>
      <c r="D48" s="32">
        <v>399544.94</v>
      </c>
    </row>
    <row r="49" spans="1:4" ht="11.25" customHeight="1" x14ac:dyDescent="0.25">
      <c r="A49" s="28"/>
      <c r="B49" s="31" t="s">
        <v>455</v>
      </c>
      <c r="C49" s="105">
        <f>+C62+C91+C93+C50</f>
        <v>24154.95</v>
      </c>
      <c r="D49" s="32">
        <v>112131.8</v>
      </c>
    </row>
    <row r="50" spans="1:4" ht="11.25" customHeight="1" x14ac:dyDescent="0.25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f>+C63</f>
        <v>24154.95</v>
      </c>
      <c r="D62" s="32">
        <f>+D63</f>
        <v>90939.82</v>
      </c>
    </row>
    <row r="63" spans="1:4" ht="11.25" customHeight="1" x14ac:dyDescent="0.25">
      <c r="A63" s="30">
        <v>5510</v>
      </c>
      <c r="B63" s="33" t="s">
        <v>234</v>
      </c>
      <c r="C63" s="32">
        <f>+C64+C65+C66+C67+C68+C69+C70+C71</f>
        <v>24154.95</v>
      </c>
      <c r="D63" s="32">
        <f>+D64+D65+D66+D67+D68+D69+D70+D71</f>
        <v>90939.82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24154.95</v>
      </c>
      <c r="D68" s="29">
        <v>90939.82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495426.51</v>
      </c>
      <c r="D136" s="32">
        <f t="shared" si="1"/>
        <v>511676.74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" xr:uid="{E148C598-716E-44A7-91A2-7F2DCAA8EC2E}"/>
  </dataValidation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B33" sqref="B33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11" t="s">
        <v>480</v>
      </c>
      <c r="B2" s="112"/>
      <c r="C2" s="120"/>
    </row>
    <row r="3" spans="1:3" ht="11.25" customHeight="1" x14ac:dyDescent="0.25">
      <c r="A3" s="111" t="str">
        <f>ESF!A3</f>
        <v>Del 1 DE ENERO  al 30 DE SEPTIEMBRE DE 2024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9.75" customHeight="1" x14ac:dyDescent="0.25">
      <c r="A5" s="122" t="s">
        <v>482</v>
      </c>
      <c r="B5" s="123"/>
      <c r="C5" s="37">
        <v>2024</v>
      </c>
    </row>
    <row r="6" spans="1:3" ht="9.75" customHeight="1" x14ac:dyDescent="0.25">
      <c r="A6" s="38" t="s">
        <v>483</v>
      </c>
      <c r="B6" s="38"/>
      <c r="C6" s="39">
        <v>1794097.98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4" t="s">
        <v>484</v>
      </c>
      <c r="B8" s="94"/>
      <c r="C8" s="42">
        <f>SUM(C9:C14)</f>
        <v>114.89</v>
      </c>
    </row>
    <row r="9" spans="1:3" ht="9.75" customHeight="1" x14ac:dyDescent="0.25">
      <c r="A9" s="95" t="s">
        <v>485</v>
      </c>
      <c r="B9" s="43" t="s">
        <v>134</v>
      </c>
      <c r="C9" s="44">
        <v>0</v>
      </c>
    </row>
    <row r="10" spans="1:3" ht="9.75" customHeight="1" x14ac:dyDescent="0.25">
      <c r="A10" s="96" t="s">
        <v>486</v>
      </c>
      <c r="B10" s="45" t="s">
        <v>487</v>
      </c>
      <c r="C10" s="44">
        <v>0</v>
      </c>
    </row>
    <row r="11" spans="1:3" ht="9.75" customHeight="1" x14ac:dyDescent="0.25">
      <c r="A11" s="96" t="s">
        <v>488</v>
      </c>
      <c r="B11" s="45" t="s">
        <v>143</v>
      </c>
      <c r="C11" s="44">
        <v>0</v>
      </c>
    </row>
    <row r="12" spans="1:3" ht="9.75" customHeight="1" x14ac:dyDescent="0.25">
      <c r="A12" s="96" t="s">
        <v>489</v>
      </c>
      <c r="B12" s="45" t="s">
        <v>144</v>
      </c>
      <c r="C12" s="44">
        <v>0</v>
      </c>
    </row>
    <row r="13" spans="1:3" ht="9.75" customHeight="1" x14ac:dyDescent="0.25">
      <c r="A13" s="96" t="s">
        <v>490</v>
      </c>
      <c r="B13" s="45" t="s">
        <v>145</v>
      </c>
      <c r="C13" s="44">
        <v>0</v>
      </c>
    </row>
    <row r="14" spans="1:3" ht="9.75" customHeight="1" x14ac:dyDescent="0.25">
      <c r="A14" s="97" t="s">
        <v>491</v>
      </c>
      <c r="B14" s="46" t="s">
        <v>492</v>
      </c>
      <c r="C14" s="44">
        <v>114.89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4" t="s">
        <v>493</v>
      </c>
      <c r="B16" s="40"/>
      <c r="C16" s="42">
        <f>SUM(C17:C19)</f>
        <v>0</v>
      </c>
    </row>
    <row r="17" spans="1:3" ht="9.75" customHeight="1" x14ac:dyDescent="0.25">
      <c r="A17" s="98">
        <v>3.1</v>
      </c>
      <c r="B17" s="45" t="s">
        <v>494</v>
      </c>
      <c r="C17" s="44">
        <v>0</v>
      </c>
    </row>
    <row r="18" spans="1:3" ht="9.75" customHeight="1" x14ac:dyDescent="0.25">
      <c r="A18" s="99">
        <v>3.2</v>
      </c>
      <c r="B18" s="45" t="s">
        <v>495</v>
      </c>
      <c r="C18" s="44">
        <v>0</v>
      </c>
    </row>
    <row r="19" spans="1:3" ht="9.75" customHeight="1" x14ac:dyDescent="0.25">
      <c r="A19" s="99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1794212.8699999999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08" t="s">
        <v>588</v>
      </c>
      <c r="C23" s="1"/>
    </row>
    <row r="24" spans="1:3" ht="15" customHeight="1" x14ac:dyDescent="0.25">
      <c r="A24" s="106" t="s">
        <v>587</v>
      </c>
      <c r="B24" s="10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50" sqref="C5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25" t="s">
        <v>498</v>
      </c>
      <c r="B2" s="112"/>
      <c r="C2" s="120"/>
    </row>
    <row r="3" spans="1:3" ht="11.25" customHeight="1" x14ac:dyDescent="0.25">
      <c r="A3" s="125" t="str">
        <f>ESF!A3</f>
        <v>Del 1 DE ENERO  al 30 DE SEPTIEMBRE DE 2024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11.25" customHeight="1" x14ac:dyDescent="0.25">
      <c r="A5" s="122" t="s">
        <v>482</v>
      </c>
      <c r="B5" s="123"/>
      <c r="C5" s="37">
        <v>2024</v>
      </c>
    </row>
    <row r="6" spans="1:3" ht="9.75" customHeight="1" x14ac:dyDescent="0.25">
      <c r="A6" s="52" t="s">
        <v>499</v>
      </c>
      <c r="B6" s="38"/>
      <c r="C6" s="53">
        <v>1331103.97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4" t="s">
        <v>500</v>
      </c>
      <c r="B8" s="56"/>
      <c r="C8" s="42">
        <f>SUM(C9:C29)</f>
        <v>32317.61</v>
      </c>
    </row>
    <row r="9" spans="1:3" ht="9.75" customHeight="1" x14ac:dyDescent="0.25">
      <c r="A9" s="100">
        <v>2.1</v>
      </c>
      <c r="B9" s="57" t="s">
        <v>164</v>
      </c>
      <c r="C9" s="58">
        <v>0</v>
      </c>
    </row>
    <row r="10" spans="1:3" ht="9.75" customHeight="1" x14ac:dyDescent="0.25">
      <c r="A10" s="100">
        <v>2.2000000000000002</v>
      </c>
      <c r="B10" s="57" t="s">
        <v>161</v>
      </c>
      <c r="C10" s="58">
        <v>0</v>
      </c>
    </row>
    <row r="11" spans="1:3" ht="9.75" customHeight="1" x14ac:dyDescent="0.25">
      <c r="A11" s="101">
        <v>2.2999999999999998</v>
      </c>
      <c r="B11" s="59" t="s">
        <v>326</v>
      </c>
      <c r="C11" s="58">
        <v>16240.01</v>
      </c>
    </row>
    <row r="12" spans="1:3" ht="9.75" customHeight="1" x14ac:dyDescent="0.25">
      <c r="A12" s="101">
        <v>2.4</v>
      </c>
      <c r="B12" s="59" t="s">
        <v>327</v>
      </c>
      <c r="C12" s="58">
        <v>0</v>
      </c>
    </row>
    <row r="13" spans="1:3" ht="9.75" customHeight="1" x14ac:dyDescent="0.25">
      <c r="A13" s="101">
        <v>2.5</v>
      </c>
      <c r="B13" s="59" t="s">
        <v>328</v>
      </c>
      <c r="C13" s="58">
        <v>0</v>
      </c>
    </row>
    <row r="14" spans="1:3" ht="9.75" customHeight="1" x14ac:dyDescent="0.25">
      <c r="A14" s="101">
        <v>2.6</v>
      </c>
      <c r="B14" s="59" t="s">
        <v>329</v>
      </c>
      <c r="C14" s="58">
        <v>0</v>
      </c>
    </row>
    <row r="15" spans="1:3" ht="9.75" customHeight="1" x14ac:dyDescent="0.25">
      <c r="A15" s="101">
        <v>2.7</v>
      </c>
      <c r="B15" s="59" t="s">
        <v>330</v>
      </c>
      <c r="C15" s="58">
        <v>0</v>
      </c>
    </row>
    <row r="16" spans="1:3" ht="9.75" customHeight="1" x14ac:dyDescent="0.25">
      <c r="A16" s="101">
        <v>2.8</v>
      </c>
      <c r="B16" s="59" t="s">
        <v>331</v>
      </c>
      <c r="C16" s="58">
        <v>0</v>
      </c>
    </row>
    <row r="17" spans="1:3" ht="9.75" customHeight="1" x14ac:dyDescent="0.25">
      <c r="A17" s="101">
        <v>2.9</v>
      </c>
      <c r="B17" s="59" t="s">
        <v>333</v>
      </c>
      <c r="C17" s="58">
        <v>0</v>
      </c>
    </row>
    <row r="18" spans="1:3" ht="9.75" customHeight="1" x14ac:dyDescent="0.25">
      <c r="A18" s="101" t="s">
        <v>501</v>
      </c>
      <c r="B18" s="59" t="s">
        <v>502</v>
      </c>
      <c r="C18" s="58">
        <v>0</v>
      </c>
    </row>
    <row r="19" spans="1:3" ht="9.75" customHeight="1" x14ac:dyDescent="0.25">
      <c r="A19" s="101" t="s">
        <v>503</v>
      </c>
      <c r="B19" s="59" t="s">
        <v>339</v>
      </c>
      <c r="C19" s="58">
        <v>16077.6</v>
      </c>
    </row>
    <row r="20" spans="1:3" ht="9.75" customHeight="1" x14ac:dyDescent="0.25">
      <c r="A20" s="101" t="s">
        <v>504</v>
      </c>
      <c r="B20" s="59" t="s">
        <v>505</v>
      </c>
      <c r="C20" s="58">
        <v>0</v>
      </c>
    </row>
    <row r="21" spans="1:3" ht="9.75" customHeight="1" x14ac:dyDescent="0.25">
      <c r="A21" s="101" t="s">
        <v>506</v>
      </c>
      <c r="B21" s="59" t="s">
        <v>507</v>
      </c>
      <c r="C21" s="58">
        <v>0</v>
      </c>
    </row>
    <row r="22" spans="1:3" ht="9.75" customHeight="1" x14ac:dyDescent="0.25">
      <c r="A22" s="101" t="s">
        <v>508</v>
      </c>
      <c r="B22" s="59" t="s">
        <v>509</v>
      </c>
      <c r="C22" s="58">
        <v>0</v>
      </c>
    </row>
    <row r="23" spans="1:3" ht="9.75" customHeight="1" x14ac:dyDescent="0.25">
      <c r="A23" s="101" t="s">
        <v>510</v>
      </c>
      <c r="B23" s="59" t="s">
        <v>511</v>
      </c>
      <c r="C23" s="58">
        <v>0</v>
      </c>
    </row>
    <row r="24" spans="1:3" ht="9.75" customHeight="1" x14ac:dyDescent="0.25">
      <c r="A24" s="101" t="s">
        <v>512</v>
      </c>
      <c r="B24" s="59" t="s">
        <v>513</v>
      </c>
      <c r="C24" s="58">
        <v>0</v>
      </c>
    </row>
    <row r="25" spans="1:3" ht="9.75" customHeight="1" x14ac:dyDescent="0.25">
      <c r="A25" s="101" t="s">
        <v>514</v>
      </c>
      <c r="B25" s="59" t="s">
        <v>515</v>
      </c>
      <c r="C25" s="58">
        <v>0</v>
      </c>
    </row>
    <row r="26" spans="1:3" ht="9.75" customHeight="1" x14ac:dyDescent="0.25">
      <c r="A26" s="101" t="s">
        <v>516</v>
      </c>
      <c r="B26" s="59" t="s">
        <v>517</v>
      </c>
      <c r="C26" s="58">
        <v>0</v>
      </c>
    </row>
    <row r="27" spans="1:3" ht="9.75" customHeight="1" x14ac:dyDescent="0.25">
      <c r="A27" s="101" t="s">
        <v>518</v>
      </c>
      <c r="B27" s="59" t="s">
        <v>519</v>
      </c>
      <c r="C27" s="58">
        <v>0</v>
      </c>
    </row>
    <row r="28" spans="1:3" ht="9.75" customHeight="1" x14ac:dyDescent="0.25">
      <c r="A28" s="101" t="s">
        <v>520</v>
      </c>
      <c r="B28" s="59" t="s">
        <v>521</v>
      </c>
      <c r="C28" s="58">
        <v>0</v>
      </c>
    </row>
    <row r="29" spans="1:3" ht="9.75" customHeight="1" x14ac:dyDescent="0.25">
      <c r="A29" s="101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2" t="s">
        <v>524</v>
      </c>
      <c r="B31" s="62"/>
      <c r="C31" s="63">
        <f>SUM(C32:C38)</f>
        <v>24154.95</v>
      </c>
    </row>
    <row r="32" spans="1:3" ht="9.75" customHeight="1" x14ac:dyDescent="0.25">
      <c r="A32" s="101" t="s">
        <v>525</v>
      </c>
      <c r="B32" s="59" t="s">
        <v>234</v>
      </c>
      <c r="C32" s="58">
        <v>24154.95</v>
      </c>
    </row>
    <row r="33" spans="1:3" ht="9.75" customHeight="1" x14ac:dyDescent="0.25">
      <c r="A33" s="101" t="s">
        <v>526</v>
      </c>
      <c r="B33" s="59" t="s">
        <v>243</v>
      </c>
      <c r="C33" s="58">
        <v>0</v>
      </c>
    </row>
    <row r="34" spans="1:3" ht="9.75" customHeight="1" x14ac:dyDescent="0.25">
      <c r="A34" s="101" t="s">
        <v>527</v>
      </c>
      <c r="B34" s="59" t="s">
        <v>246</v>
      </c>
      <c r="C34" s="58">
        <v>0</v>
      </c>
    </row>
    <row r="35" spans="1:3" ht="9.75" customHeight="1" x14ac:dyDescent="0.25">
      <c r="A35" s="101" t="s">
        <v>528</v>
      </c>
      <c r="B35" s="59" t="s">
        <v>252</v>
      </c>
      <c r="C35" s="58">
        <v>0</v>
      </c>
    </row>
    <row r="36" spans="1:3" ht="9.75" customHeight="1" x14ac:dyDescent="0.25">
      <c r="A36" s="101" t="s">
        <v>529</v>
      </c>
      <c r="B36" s="59" t="s">
        <v>262</v>
      </c>
      <c r="C36" s="58">
        <v>0</v>
      </c>
    </row>
    <row r="37" spans="1:3" ht="9.75" customHeight="1" x14ac:dyDescent="0.25">
      <c r="A37" s="101" t="s">
        <v>530</v>
      </c>
      <c r="B37" s="59" t="s">
        <v>531</v>
      </c>
      <c r="C37" s="58">
        <v>0</v>
      </c>
    </row>
    <row r="38" spans="1:3" ht="9.75" customHeight="1" x14ac:dyDescent="0.25">
      <c r="A38" s="101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1322941.3099999998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topLeftCell="A7" workbookViewId="0">
      <selection activeCell="B63" sqref="B6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 x14ac:dyDescent="0.25">
      <c r="A1" s="117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25">
      <c r="A2" s="117" t="s">
        <v>535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17" t="str">
        <f>'Notas a los Edos Financieros'!A3</f>
        <v>Del 1 DE ENERO  al 30 DE SEPTIEMBRE DE 2024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3</v>
      </c>
      <c r="I3" s="16"/>
      <c r="J3" s="16"/>
    </row>
    <row r="4" spans="1:10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6" t="s">
        <v>571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71">
        <v>2392130.62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71">
        <v>598032.56000000006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71">
        <v>1794097.98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2" t="s">
        <v>576</v>
      </c>
      <c r="C45" s="73">
        <v>1794097.98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6" t="s">
        <v>577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8" t="s">
        <v>482</v>
      </c>
      <c r="C49" s="69">
        <v>2024</v>
      </c>
    </row>
    <row r="50" spans="1:3" ht="9.75" customHeight="1" x14ac:dyDescent="0.25">
      <c r="A50" s="16">
        <v>8210</v>
      </c>
      <c r="B50" s="70" t="s">
        <v>578</v>
      </c>
      <c r="C50" s="74">
        <v>2392130.62</v>
      </c>
    </row>
    <row r="51" spans="1:3" ht="9.75" customHeight="1" x14ac:dyDescent="0.25">
      <c r="A51" s="16">
        <v>8220</v>
      </c>
      <c r="B51" s="70" t="s">
        <v>579</v>
      </c>
      <c r="C51" s="74">
        <v>1682934.21</v>
      </c>
    </row>
    <row r="52" spans="1:3" ht="9.75" customHeight="1" x14ac:dyDescent="0.25">
      <c r="A52" s="16">
        <v>8230</v>
      </c>
      <c r="B52" s="70" t="s">
        <v>580</v>
      </c>
      <c r="C52" s="74">
        <v>676500.1</v>
      </c>
    </row>
    <row r="53" spans="1:3" ht="9.75" customHeight="1" x14ac:dyDescent="0.25">
      <c r="A53" s="16">
        <v>8240</v>
      </c>
      <c r="B53" s="70" t="s">
        <v>581</v>
      </c>
      <c r="C53" s="74">
        <v>54593.34</v>
      </c>
    </row>
    <row r="54" spans="1:3" ht="9.75" customHeight="1" x14ac:dyDescent="0.25">
      <c r="A54" s="16">
        <v>8250</v>
      </c>
      <c r="B54" s="70" t="s">
        <v>582</v>
      </c>
      <c r="C54" s="74">
        <v>1331103.6100000001</v>
      </c>
    </row>
    <row r="55" spans="1:3" ht="9.75" customHeight="1" x14ac:dyDescent="0.25">
      <c r="A55" s="16">
        <v>8260</v>
      </c>
      <c r="B55" s="70" t="s">
        <v>583</v>
      </c>
      <c r="C55" s="74">
        <v>1328956.17</v>
      </c>
    </row>
    <row r="56" spans="1:3" ht="9.75" customHeight="1" x14ac:dyDescent="0.25">
      <c r="A56" s="16">
        <v>8270</v>
      </c>
      <c r="B56" s="72" t="s">
        <v>584</v>
      </c>
      <c r="C56" s="75">
        <v>1328955.97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2024-10-18T21:48:58Z</cp:lastPrinted>
  <dcterms:created xsi:type="dcterms:W3CDTF">2024-04-09T21:57:28Z</dcterms:created>
  <dcterms:modified xsi:type="dcterms:W3CDTF">2024-10-18T21:50:26Z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