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5FE1D046-05EF-42C2-B68F-8FC0521BB6C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B43" i="3" l="1"/>
  <c r="B61" i="3"/>
  <c r="B55" i="3"/>
  <c r="B48" i="3"/>
  <c r="B32" i="3"/>
  <c r="B27" i="3"/>
  <c r="B17" i="3"/>
  <c r="B13" i="3"/>
  <c r="C61" i="3"/>
  <c r="C55" i="3"/>
  <c r="C48" i="3"/>
  <c r="C43" i="3"/>
  <c r="C32" i="3"/>
  <c r="C27" i="3"/>
  <c r="C17" i="3"/>
  <c r="C13" i="3"/>
  <c r="B4" i="3"/>
  <c r="C4" i="3"/>
  <c r="B64" i="3" l="1"/>
  <c r="C64" i="3"/>
  <c r="C24" i="3"/>
  <c r="B24" i="3"/>
  <c r="C66" i="3" l="1"/>
  <c r="B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<sst xmlns="http://schemas.openxmlformats.org/spreadsheetml/2006/main" count="56" uniqueCount="56">
  <si>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</si>
  <si>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</si>
  <si>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</si>
  <si>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</si>
  <si>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</si>
  <si>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</si>
  <si>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</si>
  <si>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</si>
  <si>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</si>
  <si>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</si>
  <si>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</si>
  <si>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</si>
  <si>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</si>
  <si>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</si>
  <si>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</si>
  <si>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</si>
  <si>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</si>
  <si>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</si>
  <si>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</si>
  <si>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</si>
  <si>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</si>
  <si>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</si>
  <si>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</si>
  <si>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</si>
  <si>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</si>
  <si>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</si>
  <si>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</si>
  <si>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</si>
  <si>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</si>
  <si>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</si>
  <si>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</si>
  <si>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</si>
  <si>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</si>
  <si>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</si>
  <si>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</si>
  <si>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</si>
  <si>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</si>
  <si>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</si>
  <si>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</si>
  <si>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</si>
  <si>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</si>
  <si>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</si>
  <si>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</si>
  <si>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</si>
  <si>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</si>
  <si>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</si>
  <si>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</si>
  <si>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</si>
  <si>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</si>
  <si>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</si>
  <si>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</si>
  <si>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</si>
  <si>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</si>
  <si>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</si>
  <si>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</si>
  <si>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1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</si>
</sst>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0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DB0876-E8F0-48DD-A6CC-EE56AB0A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825" cy="542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114300</xdr:rowOff>
    </xdr:from>
    <xdr:to>
      <xdr:col>0</xdr:col>
      <xdr:colOff>3000375</xdr:colOff>
      <xdr:row>78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D2FC48B-C394-49D3-9286-4CC79571C385}"/>
            </a:ext>
          </a:extLst>
        </xdr:cNvPr>
        <xdr:cNvSpPr txBox="1"/>
      </xdr:nvSpPr>
      <xdr:spPr>
        <a:xfrm>
          <a:off x="0" y="10848975"/>
          <a:ext cx="3000375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5524500</xdr:colOff>
      <xdr:row>69</xdr:row>
      <xdr:rowOff>85724</xdr:rowOff>
    </xdr:from>
    <xdr:to>
      <xdr:col>2</xdr:col>
      <xdr:colOff>1362075</xdr:colOff>
      <xdr:row>77</xdr:row>
      <xdr:rowOff>133349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1FB3D50-CBB4-4F3D-A0B5-5B7DB87FDD99}"/>
            </a:ext>
          </a:extLst>
        </xdr:cNvPr>
        <xdr:cNvSpPr txBox="1"/>
      </xdr:nvSpPr>
      <xdr:spPr>
        <a:xfrm>
          <a:off x="5524500" y="10820399"/>
          <a:ext cx="3076575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16" zoomScaleNormal="100" workbookViewId="0">
      <selection activeCell="B80" sqref="B8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114.89</v>
      </c>
      <c r="C4" s="9">
        <f>+C5+C6+C7+C8+C9+C10+C11</f>
        <v>1289.95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1229.7</v>
      </c>
    </row>
    <row r="9" spans="1:3" x14ac:dyDescent="0.2">
      <c r="A9" s="10" t="s">
        <v>7</v>
      </c>
      <c r="B9" s="11">
        <v>114.89</v>
      </c>
      <c r="C9" s="11">
        <v>60.25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1794097.98</v>
      </c>
      <c r="C13" s="9">
        <f>+C14+C15</f>
        <v>2300125.6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1794097.98</v>
      </c>
      <c r="C15" s="11">
        <v>2300125.6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0</v>
      </c>
      <c r="C17" s="9">
        <f>+C18+C19+C20+C21+C22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3">
        <f>+B4+B13+B17</f>
        <v>1794212.8699999999</v>
      </c>
      <c r="C24" s="13">
        <f>+C4+C13+C17</f>
        <v>2301415.5500000003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1298786.3600000001</v>
      </c>
      <c r="C27" s="9">
        <f>+C28+C29+C30</f>
        <v>1810930.7899999998</v>
      </c>
    </row>
    <row r="28" spans="1:3" ht="11.25" customHeight="1" x14ac:dyDescent="0.2">
      <c r="A28" s="10" t="s">
        <v>22</v>
      </c>
      <c r="B28" s="11">
        <v>825615.43</v>
      </c>
      <c r="C28" s="11">
        <v>1393930.16</v>
      </c>
    </row>
    <row r="29" spans="1:3" ht="11.25" customHeight="1" x14ac:dyDescent="0.2">
      <c r="A29" s="10" t="s">
        <v>23</v>
      </c>
      <c r="B29" s="11">
        <v>117628.74</v>
      </c>
      <c r="C29" s="11">
        <v>93898.47</v>
      </c>
    </row>
    <row r="30" spans="1:3" ht="11.25" customHeight="1" x14ac:dyDescent="0.2">
      <c r="A30" s="10" t="s">
        <v>24</v>
      </c>
      <c r="B30" s="11">
        <v>355542.19</v>
      </c>
      <c r="C30" s="11">
        <v>323102.15999999997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24154.95</v>
      </c>
      <c r="C55" s="9">
        <f>+C56+C57+C58+C59</f>
        <v>90939.82</v>
      </c>
    </row>
    <row r="56" spans="1:3" ht="11.25" customHeight="1" x14ac:dyDescent="0.2">
      <c r="A56" s="10" t="s">
        <v>46</v>
      </c>
      <c r="B56" s="11">
        <v>24154.95</v>
      </c>
      <c r="C56" s="11">
        <v>90939.82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3">
        <f>+B27+B32+B43+B48+B55+B61</f>
        <v>1322941.31</v>
      </c>
      <c r="C64" s="13">
        <f>+C27+C32+C43+C48+C55+C61</f>
        <v>1901870.6099999999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471271.55999999982</v>
      </c>
      <c r="C66" s="9">
        <f>+C24-C64</f>
        <v>399544.94000000041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2024-04-22T20:45:22Z</cp:lastPrinted>
  <dcterms:created xsi:type="dcterms:W3CDTF">2012-12-11T20:29:16Z</dcterms:created>
  <dcterms:modified xsi:type="dcterms:W3CDTF">2024-10-18T21:03:12Z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