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D8BECE75-EC1B-4DC6-A651-FACFD4DF71F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10" i="1" l="1"/>
  <c r="F31" i="1"/>
  <c r="E31" i="1"/>
  <c r="C31" i="1"/>
  <c r="B31" i="1"/>
  <c r="F26" i="1"/>
  <c r="E26" i="1"/>
  <c r="F19" i="1"/>
  <c r="E19" i="1"/>
  <c r="C19" i="1"/>
  <c r="D19" i="1" s="1"/>
  <c r="B19" i="1"/>
  <c r="F10" i="1"/>
  <c r="E10" i="1"/>
  <c r="F7" i="1"/>
  <c r="E7" i="1"/>
  <c r="C7" i="1"/>
  <c r="G33" i="1"/>
  <c r="G32" i="1"/>
  <c r="G30" i="1"/>
  <c r="G29" i="1"/>
  <c r="G28" i="1"/>
  <c r="G25" i="1"/>
  <c r="G24" i="1"/>
  <c r="G16" i="1"/>
  <c r="G15" i="1"/>
  <c r="G14" i="1"/>
  <c r="G12" i="1"/>
  <c r="G11" i="1"/>
  <c r="G9" i="1"/>
  <c r="G8" i="1"/>
  <c r="F23" i="1"/>
  <c r="E23" i="1"/>
  <c r="D35" i="1"/>
  <c r="G35" i="1" s="1"/>
  <c r="D34" i="1"/>
  <c r="G34" i="1" s="1"/>
  <c r="D33" i="1"/>
  <c r="D32" i="1"/>
  <c r="D30" i="1"/>
  <c r="D29" i="1"/>
  <c r="D28" i="1"/>
  <c r="D27" i="1"/>
  <c r="G27" i="1" s="1"/>
  <c r="D25" i="1"/>
  <c r="D24" i="1"/>
  <c r="D22" i="1"/>
  <c r="G22" i="1" s="1"/>
  <c r="D21" i="1"/>
  <c r="G21" i="1" s="1"/>
  <c r="D20" i="1"/>
  <c r="G20" i="1" s="1"/>
  <c r="D18" i="1"/>
  <c r="G18" i="1" s="1"/>
  <c r="D17" i="1"/>
  <c r="G17" i="1" s="1"/>
  <c r="D16" i="1"/>
  <c r="D15" i="1"/>
  <c r="D14" i="1"/>
  <c r="D12" i="1"/>
  <c r="D11" i="1"/>
  <c r="D9" i="1"/>
  <c r="D8" i="1"/>
  <c r="C26" i="1"/>
  <c r="C23" i="1"/>
  <c r="B7" i="1"/>
  <c r="B6" i="1" s="1"/>
  <c r="B26" i="1"/>
  <c r="D26" i="1" s="1"/>
  <c r="B23" i="1"/>
  <c r="D23" i="1" s="1"/>
  <c r="G23" i="1" s="1"/>
  <c r="B10" i="1"/>
  <c r="F6" i="1" l="1"/>
  <c r="E6" i="1"/>
  <c r="C6" i="1"/>
  <c r="D10" i="1"/>
  <c r="G10" i="1" s="1"/>
  <c r="D6" i="1"/>
  <c r="G6" i="1" s="1"/>
  <c r="C37" i="1"/>
  <c r="E37" i="1"/>
  <c r="F37" i="1"/>
  <c r="G26" i="1"/>
  <c r="D31" i="1"/>
  <c r="G31" i="1" s="1"/>
  <c r="B37" i="1"/>
  <c r="D37" i="1" s="1"/>
  <c r="G19" i="1"/>
  <c r="D7" i="1"/>
  <c r="G7" i="1" s="1"/>
  <c r="D13" i="1"/>
  <c r="G13" i="1" s="1"/>
  <c r="G37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<sst xmlns="http://schemas.openxmlformats.org/spreadsheetml/2006/main" count="42" uniqueCount="42">
  <si>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</si>
  <si>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</si>
  <si>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</si>
  <si>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</si>
  <si>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</si>
  <si>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</si>
  <si>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</si>
  <si>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</si>
  <si>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</si>
  <si>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</si>
  <si>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</si>
  <si>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</si>
  <si>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</si>
  <si>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</si>
  <si>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</si>
  <si>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</si>
  <si>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</si>
  <si>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</si>
  <si>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</si>
  <si>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</si>
  <si>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</si>
  <si>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</si>
  <si>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</si>
  <si>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</si>
  <si>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</si>
  <si>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</si>
  <si>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</si>
  <si>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</si>
  <si>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</si>
  <si>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</si>
  <si>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</si>
  <si>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</si>
  <si>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</si>
  <si>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</si>
  <si>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</si>
  <si>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</si>
  <si>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</si>
  <si>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</si>
  <si>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</si>
  <si>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</si>
  <si>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</si>
  <si>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PLANDEACION Y DESARROLLO DE APASEO EL GRANDE 
Gasto por Categoría Programática
Del 1 DE ENERO 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</si>
</sst>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8" applyFont="1" applyAlignment="1" applyProtection="1">
      <alignment horizontal="left" vertical="top" indent="1"/>
      <protection hidden="1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8360DE-D021-434B-9FBB-BDF8F7D7C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428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3000375</xdr:colOff>
      <xdr:row>45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0AC60A6-5D37-4A74-B3F5-CBC2119D089C}"/>
            </a:ext>
          </a:extLst>
        </xdr:cNvPr>
        <xdr:cNvSpPr txBox="1"/>
      </xdr:nvSpPr>
      <xdr:spPr>
        <a:xfrm>
          <a:off x="0" y="5886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4</xdr:col>
      <xdr:colOff>704850</xdr:colOff>
      <xdr:row>46</xdr:row>
      <xdr:rowOff>66675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C0C9786-A92A-45CD-B905-91B04C99C21B}"/>
            </a:ext>
          </a:extLst>
        </xdr:cNvPr>
        <xdr:cNvSpPr txBox="1"/>
      </xdr:nvSpPr>
      <xdr:spPr>
        <a:xfrm>
          <a:off x="5210175" y="6029325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G13" sqref="G1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2300125.6</v>
      </c>
      <c r="C6" s="10">
        <f>+C7+C10+C19+C23+C26+C31</f>
        <v>366941.82</v>
      </c>
      <c r="D6" s="10">
        <f>+B6+C6</f>
        <v>2667067.42</v>
      </c>
      <c r="E6" s="10">
        <f>+E7+E10+E19+E23+E26+E31</f>
        <v>1990566.06</v>
      </c>
      <c r="F6" s="10">
        <f>+F7+F10+F19+F23+F26+F31</f>
        <v>1967222.99</v>
      </c>
      <c r="G6" s="10">
        <f>+D6-E6</f>
        <v>676501.35999999987</v>
      </c>
    </row>
    <row r="7" spans="1:7" x14ac:dyDescent="0.2">
      <c r="A7" s="22" t="s">
        <v>11</v>
      </c>
      <c r="B7" s="11">
        <f>+B8+B9</f>
        <v>0</v>
      </c>
      <c r="C7" s="11">
        <f>+C8+C9</f>
        <v>0</v>
      </c>
      <c r="D7" s="11">
        <f>+B7+C7</f>
        <v>0</v>
      </c>
      <c r="E7" s="11">
        <f>+E8+E9</f>
        <v>0</v>
      </c>
      <c r="F7" s="11">
        <f>+F8+F9</f>
        <v>0</v>
      </c>
      <c r="G7" s="11">
        <f t="shared" ref="G7:G13" si="0">+D7-E7</f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 t="shared" ref="D8:D9" si="1">+B8+C8</f>
        <v>0</v>
      </c>
      <c r="E8" s="12">
        <v>0</v>
      </c>
      <c r="F8" s="12">
        <v>0</v>
      </c>
      <c r="G8" s="12">
        <f t="shared" si="0"/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7" x14ac:dyDescent="0.2">
      <c r="A10" s="22" t="s">
        <v>14</v>
      </c>
      <c r="B10" s="11">
        <f>+B11+B12+B13+B14+B15+B16+B18</f>
        <v>2300125.6</v>
      </c>
      <c r="C10" s="11">
        <f>+C11+C12+C13+C14+C15+C16+C18</f>
        <v>366941.82</v>
      </c>
      <c r="D10" s="11">
        <f>+B10+C10</f>
        <v>2667067.42</v>
      </c>
      <c r="E10" s="11">
        <f>+E11+E12+E13+E14+E15+E16+E17+E18</f>
        <v>1990566.06</v>
      </c>
      <c r="F10" s="11">
        <f>+F11+F12+F13+F14+F15+F16+F17+F18</f>
        <v>1967222.99</v>
      </c>
      <c r="G10" s="11">
        <f t="shared" si="0"/>
        <v>676501.35999999987</v>
      </c>
    </row>
    <row r="11" spans="1:7" x14ac:dyDescent="0.2">
      <c r="A11" s="21" t="s">
        <v>15</v>
      </c>
      <c r="B11" s="12">
        <v>0</v>
      </c>
      <c r="C11" s="12">
        <v>0</v>
      </c>
      <c r="D11" s="12">
        <f>+B11+C11</f>
        <v>0</v>
      </c>
      <c r="E11" s="12">
        <v>0</v>
      </c>
      <c r="F11" s="12">
        <v>0</v>
      </c>
      <c r="G11" s="12">
        <f t="shared" si="0"/>
        <v>0</v>
      </c>
    </row>
    <row r="12" spans="1:7" x14ac:dyDescent="0.2">
      <c r="A12" s="21" t="s">
        <v>16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0"/>
        <v>0</v>
      </c>
    </row>
    <row r="13" spans="1:7" x14ac:dyDescent="0.2">
      <c r="A13" s="21" t="s">
        <v>17</v>
      </c>
      <c r="B13" s="12">
        <v>2300125.6</v>
      </c>
      <c r="C13" s="12">
        <v>366941.82</v>
      </c>
      <c r="D13" s="12">
        <f>+B13+C13</f>
        <v>2667067.42</v>
      </c>
      <c r="E13" s="12">
        <v>1990566.06</v>
      </c>
      <c r="F13" s="12">
        <v>1967222.99</v>
      </c>
      <c r="G13" s="12">
        <f t="shared" si="0"/>
        <v>676501.35999999987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ref="D14:D22" si="2">+B14+C14</f>
        <v>0</v>
      </c>
      <c r="E14" s="12">
        <v>0</v>
      </c>
      <c r="F14" s="12">
        <v>0</v>
      </c>
      <c r="G14" s="12">
        <f t="shared" ref="G14:G18" si="3">+D14-E14</f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2"/>
        <v>0</v>
      </c>
      <c r="E18" s="12">
        <v>0</v>
      </c>
      <c r="F18" s="12">
        <v>0</v>
      </c>
      <c r="G18" s="12">
        <f t="shared" si="3"/>
        <v>0</v>
      </c>
    </row>
    <row r="19" spans="1:7" x14ac:dyDescent="0.2">
      <c r="A19" s="22" t="s">
        <v>23</v>
      </c>
      <c r="B19" s="11">
        <f>+B20+B21+B22</f>
        <v>0</v>
      </c>
      <c r="C19" s="11">
        <f>+C20+C21</f>
        <v>0</v>
      </c>
      <c r="D19" s="11">
        <f>+B19+C19</f>
        <v>0</v>
      </c>
      <c r="E19" s="11">
        <f>+E20+E21+E22</f>
        <v>0</v>
      </c>
      <c r="F19" s="11">
        <f>+F20+F21+F22</f>
        <v>0</v>
      </c>
      <c r="G19" s="11">
        <f>+D19-E19</f>
        <v>0</v>
      </c>
    </row>
    <row r="20" spans="1:7" x14ac:dyDescent="0.2">
      <c r="A20" s="21" t="s">
        <v>24</v>
      </c>
      <c r="B20" s="12">
        <v>0</v>
      </c>
      <c r="C20" s="12">
        <v>0</v>
      </c>
      <c r="D20" s="12">
        <f t="shared" si="2"/>
        <v>0</v>
      </c>
      <c r="E20" s="12">
        <v>0</v>
      </c>
      <c r="F20" s="12">
        <v>0</v>
      </c>
      <c r="G20" s="12">
        <f>+D20-E20</f>
        <v>0</v>
      </c>
    </row>
    <row r="21" spans="1:7" x14ac:dyDescent="0.2">
      <c r="A21" s="21" t="s">
        <v>25</v>
      </c>
      <c r="B21" s="12">
        <v>0</v>
      </c>
      <c r="C21" s="12">
        <v>0</v>
      </c>
      <c r="D21" s="12">
        <f t="shared" si="2"/>
        <v>0</v>
      </c>
      <c r="E21" s="12">
        <v>0</v>
      </c>
      <c r="F21" s="12">
        <v>0</v>
      </c>
      <c r="G21" s="12">
        <f t="shared" ref="G21:G22" si="4">+D21-E21</f>
        <v>0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2"/>
        <v>0</v>
      </c>
      <c r="E22" s="12">
        <v>0</v>
      </c>
      <c r="F22" s="12">
        <v>0</v>
      </c>
      <c r="G22" s="12">
        <f t="shared" si="4"/>
        <v>0</v>
      </c>
    </row>
    <row r="23" spans="1:7" x14ac:dyDescent="0.2">
      <c r="A23" s="22" t="s">
        <v>27</v>
      </c>
      <c r="B23" s="11">
        <f>+B24+B25</f>
        <v>0</v>
      </c>
      <c r="C23" s="11">
        <f>+C24+C25</f>
        <v>0</v>
      </c>
      <c r="D23" s="11">
        <f t="shared" ref="D23:D35" si="5">+B23+C23</f>
        <v>0</v>
      </c>
      <c r="E23" s="11">
        <f>+E24+E25</f>
        <v>0</v>
      </c>
      <c r="F23" s="11">
        <f>+F24+F25</f>
        <v>0</v>
      </c>
      <c r="G23" s="11">
        <f>+D23-E23</f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>+D24-E24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ref="G25:G35" si="6">+D25-E25</f>
        <v>0</v>
      </c>
    </row>
    <row r="26" spans="1:7" x14ac:dyDescent="0.2">
      <c r="A26" s="22" t="s">
        <v>30</v>
      </c>
      <c r="B26" s="11">
        <f>+B27+B28+B29+B30</f>
        <v>0</v>
      </c>
      <c r="C26" s="11">
        <f>+C27+C28+C29+C30</f>
        <v>0</v>
      </c>
      <c r="D26" s="11">
        <f t="shared" si="5"/>
        <v>0</v>
      </c>
      <c r="E26" s="11">
        <f>+E27+E28+E29+E30</f>
        <v>0</v>
      </c>
      <c r="F26" s="11">
        <f>+F27+F28+F29+F30</f>
        <v>0</v>
      </c>
      <c r="G26" s="11">
        <f>+D26-E26</f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si="5"/>
        <v>0</v>
      </c>
      <c r="E27" s="12">
        <v>0</v>
      </c>
      <c r="F27" s="12">
        <v>0</v>
      </c>
      <c r="G27" s="12">
        <f>+D27-E27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5"/>
        <v>0</v>
      </c>
      <c r="E28" s="12">
        <v>0</v>
      </c>
      <c r="F28" s="12">
        <v>0</v>
      </c>
      <c r="G28" s="12">
        <f t="shared" si="6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5"/>
        <v>0</v>
      </c>
      <c r="E29" s="12">
        <v>0</v>
      </c>
      <c r="F29" s="12">
        <v>0</v>
      </c>
      <c r="G29" s="12">
        <f t="shared" si="6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5"/>
        <v>0</v>
      </c>
      <c r="E30" s="12">
        <v>0</v>
      </c>
      <c r="F30" s="12">
        <v>0</v>
      </c>
      <c r="G30" s="12">
        <f t="shared" si="6"/>
        <v>0</v>
      </c>
    </row>
    <row r="31" spans="1:7" x14ac:dyDescent="0.2">
      <c r="A31" s="22" t="s">
        <v>35</v>
      </c>
      <c r="B31" s="11">
        <f>+B32</f>
        <v>0</v>
      </c>
      <c r="C31" s="11">
        <f>+C32</f>
        <v>0</v>
      </c>
      <c r="D31" s="11">
        <f t="shared" si="5"/>
        <v>0</v>
      </c>
      <c r="E31" s="11">
        <f>+E32</f>
        <v>0</v>
      </c>
      <c r="F31" s="11">
        <f>+F32</f>
        <v>0</v>
      </c>
      <c r="G31" s="11">
        <f t="shared" si="6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si="5"/>
        <v>0</v>
      </c>
      <c r="E32" s="12">
        <v>0</v>
      </c>
      <c r="F32" s="12">
        <v>0</v>
      </c>
      <c r="G32" s="12">
        <f t="shared" si="6"/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5"/>
        <v>0</v>
      </c>
      <c r="E33" s="12">
        <v>0</v>
      </c>
      <c r="F33" s="12">
        <v>0</v>
      </c>
      <c r="G33" s="12">
        <f t="shared" si="6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5"/>
        <v>0</v>
      </c>
      <c r="E34" s="12">
        <v>0</v>
      </c>
      <c r="F34" s="12">
        <v>0</v>
      </c>
      <c r="G34" s="12">
        <f t="shared" si="6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5"/>
        <v>0</v>
      </c>
      <c r="E35" s="12">
        <v>0</v>
      </c>
      <c r="F35" s="12">
        <v>0</v>
      </c>
      <c r="G35" s="12">
        <f t="shared" si="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+B7+B10+B19+B23+B26+B31+B33+B34+B35</f>
        <v>2300125.6</v>
      </c>
      <c r="C37" s="15">
        <f>+C7+C10+C19+C23+C26+C31+C33+C34+C35</f>
        <v>366941.82</v>
      </c>
      <c r="D37" s="15">
        <f>+B37+C37</f>
        <v>2667067.42</v>
      </c>
      <c r="E37" s="15">
        <f>+E7+E10+E19+E23+E26+E31+E33+E34+E35</f>
        <v>1990566.06</v>
      </c>
      <c r="F37" s="15">
        <f>+F7+F10+F19+F23+F26+F31+F33+F34+F35</f>
        <v>1967222.99</v>
      </c>
      <c r="G37" s="15">
        <f>+D37-E37</f>
        <v>676501.35999999987</v>
      </c>
    </row>
  </sheetData>
  <sheetProtection formatCells="0" formatColumns="0" formatRows="0" autoFilter="0"/>
  <protectedRanges>
    <protectedRange sqref="A38:G65523" name="Rango1"/>
    <protectedRange sqref="A24:G24 A27:F30 A32:F32 D37 A36:G36 B33:F35 B23:G23 B26:F26 A8:G9 A11:G18 B19:G19 A20:G22 A25:F25 G25:G35 G37 B7:G7 B10:G10 B31:F31" name="Rango1_3"/>
    <protectedRange sqref="B4:G6" name="Rango1_2_2"/>
    <protectedRange sqref="A37:C37 E37:F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2012-12-11T21:13:37Z</dcterms:created>
  <dcterms:modified xsi:type="dcterms:W3CDTF">2024-01-22T21:30:40Z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