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FCE4E247-D68D-4BE1-9AAD-04398B0D62E5}" xr6:coauthVersionLast="47" xr6:coauthVersionMax="47" xr10:uidLastSave="{00000000-0000-0000-0000-000000000000}"/>
  <bookViews>
    <workbookView xWindow="0" yWindow="0" windowWidth="38400" windowHeight="2100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G17" i="4" l="1"/>
  <c r="G6" i="4" l="1"/>
  <c r="G7" i="4"/>
  <c r="G8" i="4"/>
  <c r="G9" i="4"/>
  <c r="G25" i="4"/>
  <c r="F40" i="4"/>
  <c r="E40" i="4"/>
  <c r="C40" i="4"/>
  <c r="B40" i="4"/>
  <c r="D28" i="4" l="1"/>
  <c r="F16" i="4"/>
  <c r="B16" i="4"/>
  <c r="C16" i="4"/>
  <c r="E16" i="4"/>
  <c r="F37" i="4"/>
  <c r="E37" i="4"/>
  <c r="C37" i="4"/>
  <c r="B37" i="4"/>
  <c r="G5" i="4"/>
  <c r="D5" i="4"/>
  <c r="G10" i="4"/>
  <c r="D10" i="4"/>
  <c r="G22" i="4"/>
  <c r="D22" i="4"/>
  <c r="G38" i="4"/>
  <c r="G37" i="4" s="1"/>
  <c r="G34" i="4"/>
  <c r="G33" i="4"/>
  <c r="G32" i="4"/>
  <c r="G29" i="4"/>
  <c r="G28" i="4"/>
  <c r="G27" i="4"/>
  <c r="G24" i="4"/>
  <c r="G23" i="4"/>
  <c r="D38" i="4"/>
  <c r="D37" i="4" s="1"/>
  <c r="D34" i="4"/>
  <c r="D33" i="4"/>
  <c r="D32" i="4"/>
  <c r="D29" i="4"/>
  <c r="D27" i="4"/>
  <c r="D26" i="4"/>
  <c r="D25" i="4"/>
  <c r="D24" i="4"/>
  <c r="D23" i="4"/>
  <c r="G14" i="4"/>
  <c r="G12" i="4"/>
  <c r="G11" i="4"/>
  <c r="D14" i="4"/>
  <c r="D12" i="4"/>
  <c r="D11" i="4"/>
  <c r="D9" i="4"/>
  <c r="D8" i="4"/>
  <c r="D7" i="4"/>
  <c r="D6" i="4"/>
  <c r="G35" i="4"/>
  <c r="G26" i="4"/>
  <c r="G13" i="4"/>
  <c r="D13" i="4"/>
  <c r="D40" i="4" l="1"/>
  <c r="G40" i="4"/>
  <c r="G41" i="4" s="1"/>
  <c r="D16" i="4"/>
  <c r="G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<sst xmlns="http://schemas.openxmlformats.org/spreadsheetml/2006/main" count="63" uniqueCount="40">
  <si>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</si>
  <si>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</si>
  <si>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</si>
  <si>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</si>
  <si>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</si>
  <si>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</si>
  <si>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</si>
  <si>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</si>
  <si>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</si>
  <si>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</si>
  <si>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</si>
  <si>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</si>
  <si>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</si>
  <si>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</si>
  <si>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</si>
  <si>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</si>
  <si>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</si>
  <si>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</si>
  <si>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</si>
  <si>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</si>
  <si>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</si>
  <si>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</si>
  <si>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</si>
  <si>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</si>
  <si>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</si>
  <si>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</si>
  <si>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</si>
  <si>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</si>
  <si>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</si>
  <si>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</si>
  <si>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</si>
  <si>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</si>
  <si>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</si>
  <si>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</si>
  <si>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</si>
  <si>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</si>
  <si>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</si>
  <si>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PLANEACION Y DESARROLLO DE APASEO EL GRANDE
Estado Analítico de Ingresos
Del 1 DE ENERO  al 30 DE SEPTIEMBRE DE 2023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</si>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</sst>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&quot;$&quot;#,##0.00"/>
    <numFmt numFmtId="167" formatCode="#,##0.00_ ;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7" fillId="0" borderId="0" xfId="8" applyFont="1" applyAlignment="1">
      <alignment horizontal="left" vertical="top" wrapText="1" indent="1"/>
    </xf>
    <xf numFmtId="166" fontId="3" fillId="0" borderId="11" xfId="8" applyNumberFormat="1" applyFont="1" applyBorder="1" applyAlignment="1" applyProtection="1">
      <alignment vertical="top"/>
      <protection locked="0"/>
    </xf>
    <xf numFmtId="166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1" xfId="1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3" fillId="0" borderId="9" xfId="8" applyNumberFormat="1" applyFont="1" applyBorder="1" applyAlignment="1" applyProtection="1">
      <alignment vertical="top"/>
      <protection locked="0"/>
    </xf>
    <xf numFmtId="49" fontId="8" fillId="2" borderId="11" xfId="8" applyNumberFormat="1" applyFont="1" applyFill="1" applyBorder="1" applyAlignment="1">
      <alignment horizontal="center" vertical="center" wrapText="1"/>
    </xf>
    <xf numFmtId="49" fontId="8" fillId="2" borderId="11" xfId="8" applyNumberFormat="1" applyFont="1" applyFill="1" applyBorder="1" applyAlignment="1">
      <alignment horizontal="center" vertical="center"/>
    </xf>
    <xf numFmtId="49" fontId="8" fillId="2" borderId="10" xfId="8" applyNumberFormat="1" applyFont="1" applyFill="1" applyBorder="1" applyAlignment="1">
      <alignment horizontal="center" vertical="center"/>
    </xf>
    <xf numFmtId="49" fontId="8" fillId="2" borderId="7" xfId="8" applyNumberFormat="1" applyFont="1" applyFill="1" applyBorder="1" applyAlignment="1">
      <alignment horizontal="center" vertical="center" wrapText="1"/>
    </xf>
    <xf numFmtId="49" fontId="8" fillId="2" borderId="4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>
      <alignment horizontal="center" vertical="center" wrapText="1"/>
    </xf>
    <xf numFmtId="49" fontId="3" fillId="0" borderId="0" xfId="8" applyNumberFormat="1" applyFont="1" applyAlignment="1" applyProtection="1">
      <alignment horizontal="left" vertical="top" wrapText="1" indent="1"/>
      <protection locked="0"/>
    </xf>
    <xf numFmtId="49" fontId="7" fillId="0" borderId="0" xfId="8" applyNumberFormat="1" applyFont="1" applyAlignment="1" applyProtection="1">
      <alignment horizontal="left" vertical="top" wrapText="1" indent="1"/>
      <protection locked="0"/>
    </xf>
    <xf numFmtId="49" fontId="8" fillId="0" borderId="3" xfId="8" applyNumberFormat="1" applyFont="1" applyBorder="1" applyAlignment="1">
      <alignment horizontal="left" vertical="top"/>
    </xf>
    <xf numFmtId="49" fontId="7" fillId="0" borderId="0" xfId="8" applyNumberFormat="1" applyFont="1" applyAlignment="1">
      <alignment horizontal="left" vertical="top" wrapText="1" indent="1"/>
    </xf>
    <xf numFmtId="49" fontId="8" fillId="0" borderId="3" xfId="8" applyNumberFormat="1" applyFont="1" applyBorder="1" applyAlignment="1">
      <alignment horizontal="left" vertical="top" wrapText="1"/>
    </xf>
    <xf numFmtId="49" fontId="7" fillId="0" borderId="0" xfId="8" applyNumberFormat="1" applyFont="1" applyAlignment="1">
      <alignment horizontal="left" vertical="top" wrapText="1"/>
    </xf>
    <xf numFmtId="49" fontId="8" fillId="0" borderId="3" xfId="8" applyNumberFormat="1" applyFont="1" applyBorder="1" applyAlignment="1">
      <alignment vertical="top"/>
    </xf>
    <xf numFmtId="167" fontId="7" fillId="0" borderId="4" xfId="8" applyNumberFormat="1" applyFont="1" applyBorder="1" applyAlignment="1" applyProtection="1">
      <alignment vertical="top"/>
      <protection locked="0"/>
    </xf>
    <xf numFmtId="0" fontId="8" fillId="2" borderId="7" xfId="8" quotePrefix="1" applyNumberFormat="1" applyFont="1" applyFill="1" applyBorder="1" applyAlignment="1">
      <alignment horizontal="center" vertical="center" wrapText="1"/>
    </xf>
    <xf numFmtId="0" fontId="8" fillId="2" borderId="4" xfId="8" quotePrefix="1" applyNumberFormat="1" applyFont="1" applyFill="1" applyBorder="1" applyAlignment="1">
      <alignment horizontal="center" vertical="center" wrapText="1"/>
    </xf>
    <xf numFmtId="43" fontId="7" fillId="0" borderId="4" xfId="19" applyFont="1" applyBorder="1" applyAlignment="1" applyProtection="1">
      <alignment vertical="top"/>
      <protection locked="0"/>
    </xf>
    <xf numFmtId="43" fontId="7" fillId="0" borderId="9" xfId="19" applyFont="1" applyBorder="1" applyAlignment="1" applyProtection="1">
      <alignment vertical="top"/>
      <protection locked="0"/>
    </xf>
    <xf numFmtId="43" fontId="3" fillId="0" borderId="11" xfId="19" applyFont="1" applyBorder="1" applyAlignment="1" applyProtection="1">
      <alignment vertical="top"/>
      <protection locked="0"/>
    </xf>
    <xf numFmtId="43" fontId="7" fillId="0" borderId="11" xfId="19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49" fontId="8" fillId="2" borderId="9" xfId="8" applyNumberFormat="1" applyFont="1" applyFill="1" applyBorder="1" applyAlignment="1">
      <alignment horizontal="center" vertical="center" wrapText="1"/>
    </xf>
    <xf numFmtId="49" fontId="8" fillId="2" borderId="10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 applyProtection="1">
      <alignment horizontal="center" vertical="center"/>
      <protection locked="0"/>
    </xf>
    <xf numFmtId="49" fontId="8" fillId="2" borderId="6" xfId="8" applyNumberFormat="1" applyFont="1" applyFill="1" applyBorder="1" applyAlignment="1" applyProtection="1">
      <alignment horizontal="center" vertical="center"/>
      <protection locked="0"/>
    </xf>
    <xf numFmtId="49" fontId="8" fillId="2" borderId="7" xfId="8" applyNumberFormat="1" applyFont="1" applyFill="1" applyBorder="1" applyAlignment="1" applyProtection="1">
      <alignment horizontal="center" vertical="center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8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0</xdr:col>
      <xdr:colOff>3000375</xdr:colOff>
      <xdr:row>55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A0973E-34E3-4230-8856-558E2855F611}"/>
            </a:ext>
          </a:extLst>
        </xdr:cNvPr>
        <xdr:cNvSpPr txBox="1"/>
      </xdr:nvSpPr>
      <xdr:spPr>
        <a:xfrm>
          <a:off x="0" y="87249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ENCARGADO DE DESPACHO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FRANCISCO VALDEZ MARTINEZ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6</xdr:col>
      <xdr:colOff>104775</xdr:colOff>
      <xdr:row>55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6B7BBD-466F-4444-BCDF-313E1F7DEDE8}"/>
            </a:ext>
          </a:extLst>
        </xdr:cNvPr>
        <xdr:cNvSpPr txBox="1"/>
      </xdr:nvSpPr>
      <xdr:spPr>
        <a:xfrm>
          <a:off x="5724525" y="8724900"/>
          <a:ext cx="3219450" cy="10759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952501</xdr:colOff>
      <xdr:row>1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28833FC-D909-4C95-A3AD-2029555B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525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workbookViewId="0">
      <selection activeCell="F16" sqref="F1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8" t="s">
        <v>37</v>
      </c>
      <c r="B1" s="49"/>
      <c r="C1" s="49"/>
      <c r="D1" s="49"/>
      <c r="E1" s="49"/>
      <c r="F1" s="49"/>
      <c r="G1" s="50"/>
    </row>
    <row r="2" spans="1:7" s="3" customFormat="1" x14ac:dyDescent="0.2">
      <c r="A2" s="16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4.95" customHeight="1" x14ac:dyDescent="0.2">
      <c r="A3" s="28" t="s">
        <v>1</v>
      </c>
      <c r="B3" s="30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52"/>
    </row>
    <row r="4" spans="1:7" s="1" customFormat="1" x14ac:dyDescent="0.2">
      <c r="A4" s="29"/>
      <c r="B4" s="41" t="s">
        <v>8</v>
      </c>
      <c r="C4" s="42" t="s">
        <v>9</v>
      </c>
      <c r="D4" s="42" t="s">
        <v>10</v>
      </c>
      <c r="E4" s="42" t="s">
        <v>11</v>
      </c>
      <c r="F4" s="42" t="s">
        <v>12</v>
      </c>
      <c r="G4" s="42" t="s">
        <v>13</v>
      </c>
    </row>
    <row r="5" spans="1:7" x14ac:dyDescent="0.2">
      <c r="A5" s="33" t="s">
        <v>14</v>
      </c>
      <c r="B5" s="26">
        <v>0</v>
      </c>
      <c r="C5" s="19">
        <v>0</v>
      </c>
      <c r="D5" s="26">
        <f>+B5+C5</f>
        <v>0</v>
      </c>
      <c r="E5" s="26">
        <v>0</v>
      </c>
      <c r="F5" s="26">
        <v>0</v>
      </c>
      <c r="G5" s="26">
        <f>+F5-B5</f>
        <v>0</v>
      </c>
    </row>
    <row r="6" spans="1:7" x14ac:dyDescent="0.2">
      <c r="A6" s="34" t="s">
        <v>15</v>
      </c>
      <c r="B6" s="20">
        <v>0</v>
      </c>
      <c r="C6" s="18">
        <v>0</v>
      </c>
      <c r="D6" s="20">
        <f>+B6+C6</f>
        <v>0</v>
      </c>
      <c r="E6" s="20">
        <v>0</v>
      </c>
      <c r="F6" s="20">
        <v>0</v>
      </c>
      <c r="G6" s="20">
        <f>+F6-B6</f>
        <v>0</v>
      </c>
    </row>
    <row r="7" spans="1:7" x14ac:dyDescent="0.2">
      <c r="A7" s="33" t="s">
        <v>16</v>
      </c>
      <c r="B7" s="20">
        <v>0</v>
      </c>
      <c r="C7" s="18">
        <v>0</v>
      </c>
      <c r="D7" s="20">
        <f t="shared" ref="D7:D12" si="0">+B7+C7</f>
        <v>0</v>
      </c>
      <c r="E7" s="20">
        <v>0</v>
      </c>
      <c r="F7" s="20">
        <v>0</v>
      </c>
      <c r="G7" s="20">
        <f>+F7-B7</f>
        <v>0</v>
      </c>
    </row>
    <row r="8" spans="1:7" x14ac:dyDescent="0.2">
      <c r="A8" s="33" t="s">
        <v>17</v>
      </c>
      <c r="B8" s="20">
        <v>0</v>
      </c>
      <c r="C8" s="20">
        <v>0</v>
      </c>
      <c r="D8" s="20">
        <f t="shared" si="0"/>
        <v>0</v>
      </c>
      <c r="E8" s="20">
        <v>0</v>
      </c>
      <c r="F8" s="45">
        <v>1229.7</v>
      </c>
      <c r="G8" s="20">
        <f>+F8-B8</f>
        <v>1229.7</v>
      </c>
    </row>
    <row r="9" spans="1:7" x14ac:dyDescent="0.2">
      <c r="A9" s="33" t="s">
        <v>18</v>
      </c>
      <c r="B9" s="20">
        <v>0</v>
      </c>
      <c r="C9" s="20">
        <v>0</v>
      </c>
      <c r="D9" s="20">
        <f t="shared" si="0"/>
        <v>0</v>
      </c>
      <c r="E9" s="20">
        <v>0</v>
      </c>
      <c r="F9" s="45">
        <v>41.44</v>
      </c>
      <c r="G9" s="20">
        <f>+F9-B9</f>
        <v>41.44</v>
      </c>
    </row>
    <row r="10" spans="1:7" x14ac:dyDescent="0.2">
      <c r="A10" s="34" t="s">
        <v>19</v>
      </c>
      <c r="B10" s="20">
        <v>0</v>
      </c>
      <c r="C10" s="20">
        <v>0</v>
      </c>
      <c r="D10" s="20">
        <f t="shared" si="0"/>
        <v>0</v>
      </c>
      <c r="E10" s="20">
        <v>0</v>
      </c>
      <c r="F10" s="45">
        <v>0</v>
      </c>
      <c r="G10" s="20">
        <f t="shared" ref="G10:G14" si="1">+F10-B10</f>
        <v>0</v>
      </c>
    </row>
    <row r="11" spans="1:7" x14ac:dyDescent="0.2">
      <c r="A11" s="33" t="s">
        <v>20</v>
      </c>
      <c r="B11" s="20">
        <v>5000</v>
      </c>
      <c r="C11" s="20">
        <v>0</v>
      </c>
      <c r="D11" s="45">
        <f t="shared" si="0"/>
        <v>5000</v>
      </c>
      <c r="E11" s="20">
        <v>0</v>
      </c>
      <c r="F11" s="20">
        <v>0</v>
      </c>
      <c r="G11" s="45">
        <f t="shared" si="1"/>
        <v>-5000</v>
      </c>
    </row>
    <row r="12" spans="1:7" ht="22.5" x14ac:dyDescent="0.2">
      <c r="A12" s="33" t="s">
        <v>21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ht="22.5" x14ac:dyDescent="0.2">
      <c r="A13" s="33" t="s">
        <v>22</v>
      </c>
      <c r="B13" s="45">
        <v>2300125.6</v>
      </c>
      <c r="C13" s="45">
        <v>433903.22</v>
      </c>
      <c r="D13" s="45">
        <f t="shared" ref="D13" si="2">+B13+C13</f>
        <v>2734028.8200000003</v>
      </c>
      <c r="E13" s="45">
        <v>1725094.17</v>
      </c>
      <c r="F13" s="45">
        <v>1725094.17</v>
      </c>
      <c r="G13" s="45">
        <f t="shared" si="1"/>
        <v>-575031.43000000017</v>
      </c>
    </row>
    <row r="14" spans="1:7" x14ac:dyDescent="0.2">
      <c r="A14" s="33" t="s">
        <v>23</v>
      </c>
      <c r="B14" s="20">
        <v>0</v>
      </c>
      <c r="C14" s="20">
        <v>0</v>
      </c>
      <c r="D14" s="20">
        <f>+B14+C14</f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B15" s="22"/>
      <c r="C15" s="22"/>
      <c r="D15" s="22"/>
      <c r="E15" s="22"/>
      <c r="F15" s="22"/>
      <c r="G15" s="22"/>
    </row>
    <row r="16" spans="1:7" x14ac:dyDescent="0.2">
      <c r="A16" s="4" t="s">
        <v>24</v>
      </c>
      <c r="B16" s="40">
        <f t="shared" ref="B16:G16" si="3">SUM(B5:B15)</f>
        <v>2305125.6</v>
      </c>
      <c r="C16" s="43">
        <f t="shared" si="3"/>
        <v>433903.22</v>
      </c>
      <c r="D16" s="43">
        <f>+B16+C16</f>
        <v>2739028.8200000003</v>
      </c>
      <c r="E16" s="43">
        <f t="shared" si="3"/>
        <v>1725094.17</v>
      </c>
      <c r="F16" s="43">
        <f t="shared" si="3"/>
        <v>1726365.3099999998</v>
      </c>
      <c r="G16" s="44">
        <f t="shared" si="3"/>
        <v>-578760.29000000015</v>
      </c>
    </row>
    <row r="17" spans="1:7" x14ac:dyDescent="0.2">
      <c r="A17" s="6"/>
      <c r="B17" s="7"/>
      <c r="C17" s="7"/>
      <c r="D17" s="10"/>
      <c r="E17" s="8" t="s">
        <v>25</v>
      </c>
      <c r="F17" s="11"/>
      <c r="G17" s="47">
        <f>IF(G16&gt;0,G16,0)</f>
        <v>0</v>
      </c>
    </row>
    <row r="18" spans="1:7" ht="10.5" customHeight="1" x14ac:dyDescent="0.2">
      <c r="A18" s="14"/>
      <c r="B18" s="53" t="s">
        <v>0</v>
      </c>
      <c r="C18" s="54"/>
      <c r="D18" s="54"/>
      <c r="E18" s="54"/>
      <c r="F18" s="55"/>
      <c r="G18" s="51" t="s">
        <v>7</v>
      </c>
    </row>
    <row r="19" spans="1:7" ht="22.5" x14ac:dyDescent="0.2">
      <c r="A19" s="27" t="s">
        <v>26</v>
      </c>
      <c r="B19" s="30" t="s">
        <v>2</v>
      </c>
      <c r="C19" s="31" t="s">
        <v>3</v>
      </c>
      <c r="D19" s="31" t="s">
        <v>4</v>
      </c>
      <c r="E19" s="31" t="s">
        <v>5</v>
      </c>
      <c r="F19" s="32" t="s">
        <v>6</v>
      </c>
      <c r="G19" s="52"/>
    </row>
    <row r="20" spans="1:7" x14ac:dyDescent="0.2">
      <c r="A20" s="15"/>
      <c r="B20" s="41" t="s">
        <v>8</v>
      </c>
      <c r="C20" s="42" t="s">
        <v>9</v>
      </c>
      <c r="D20" s="42" t="s">
        <v>10</v>
      </c>
      <c r="E20" s="42" t="s">
        <v>11</v>
      </c>
      <c r="F20" s="42" t="s">
        <v>12</v>
      </c>
      <c r="G20" s="42" t="s">
        <v>13</v>
      </c>
    </row>
    <row r="21" spans="1:7" x14ac:dyDescent="0.2">
      <c r="A21" s="3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">
      <c r="A22" s="36" t="s">
        <v>14</v>
      </c>
      <c r="B22" s="24">
        <v>0</v>
      </c>
      <c r="C22" s="24">
        <v>0</v>
      </c>
      <c r="D22" s="24">
        <f>+B22+C22</f>
        <v>0</v>
      </c>
      <c r="E22" s="24">
        <v>0</v>
      </c>
      <c r="F22" s="24">
        <v>0</v>
      </c>
      <c r="G22" s="24">
        <f>+F22-B22</f>
        <v>0</v>
      </c>
    </row>
    <row r="23" spans="1:7" x14ac:dyDescent="0.2">
      <c r="A23" s="36" t="s">
        <v>15</v>
      </c>
      <c r="B23" s="24">
        <v>0</v>
      </c>
      <c r="C23" s="24">
        <v>0</v>
      </c>
      <c r="D23" s="24">
        <f t="shared" ref="D23:D34" si="4">+B23+C23</f>
        <v>0</v>
      </c>
      <c r="E23" s="24">
        <v>0</v>
      </c>
      <c r="F23" s="24">
        <v>0</v>
      </c>
      <c r="G23" s="24">
        <f t="shared" ref="G23:G25" si="5">+F23-B23</f>
        <v>0</v>
      </c>
    </row>
    <row r="24" spans="1:7" x14ac:dyDescent="0.2">
      <c r="A24" s="36" t="s">
        <v>16</v>
      </c>
      <c r="B24" s="24">
        <v>0</v>
      </c>
      <c r="C24" s="24">
        <v>0</v>
      </c>
      <c r="D24" s="24">
        <f t="shared" si="4"/>
        <v>0</v>
      </c>
      <c r="E24" s="24">
        <v>0</v>
      </c>
      <c r="F24" s="24">
        <v>0</v>
      </c>
      <c r="G24" s="24">
        <f t="shared" si="5"/>
        <v>0</v>
      </c>
    </row>
    <row r="25" spans="1:7" x14ac:dyDescent="0.2">
      <c r="A25" s="36" t="s">
        <v>17</v>
      </c>
      <c r="B25" s="24">
        <v>0</v>
      </c>
      <c r="C25" s="24">
        <v>0</v>
      </c>
      <c r="D25" s="24">
        <f t="shared" si="4"/>
        <v>0</v>
      </c>
      <c r="E25" s="24">
        <v>0</v>
      </c>
      <c r="F25" s="46">
        <v>1229.7</v>
      </c>
      <c r="G25" s="24">
        <f t="shared" si="5"/>
        <v>1229.7</v>
      </c>
    </row>
    <row r="26" spans="1:7" x14ac:dyDescent="0.2">
      <c r="A26" s="36" t="s">
        <v>28</v>
      </c>
      <c r="B26" s="24">
        <v>0</v>
      </c>
      <c r="C26" s="24">
        <v>0</v>
      </c>
      <c r="D26" s="24">
        <f t="shared" si="4"/>
        <v>0</v>
      </c>
      <c r="E26" s="24">
        <v>0</v>
      </c>
      <c r="F26" s="24">
        <v>41.44</v>
      </c>
      <c r="G26" s="24">
        <f t="shared" ref="G26:G34" si="6">+F26-B26</f>
        <v>41.44</v>
      </c>
    </row>
    <row r="27" spans="1:7" x14ac:dyDescent="0.2">
      <c r="A27" s="36" t="s">
        <v>29</v>
      </c>
      <c r="B27" s="24">
        <v>0</v>
      </c>
      <c r="C27" s="24">
        <v>0</v>
      </c>
      <c r="D27" s="24">
        <f t="shared" si="4"/>
        <v>0</v>
      </c>
      <c r="E27" s="24">
        <v>0</v>
      </c>
      <c r="F27" s="24">
        <v>0</v>
      </c>
      <c r="G27" s="24">
        <f t="shared" si="6"/>
        <v>0</v>
      </c>
    </row>
    <row r="28" spans="1:7" ht="22.5" x14ac:dyDescent="0.2">
      <c r="A28" s="36" t="s">
        <v>30</v>
      </c>
      <c r="B28" s="46">
        <v>5000</v>
      </c>
      <c r="C28" s="24">
        <v>0</v>
      </c>
      <c r="D28" s="46">
        <f t="shared" si="4"/>
        <v>5000</v>
      </c>
      <c r="E28" s="24">
        <v>0</v>
      </c>
      <c r="F28" s="24">
        <v>0</v>
      </c>
      <c r="G28" s="46">
        <f t="shared" si="6"/>
        <v>-5000</v>
      </c>
    </row>
    <row r="29" spans="1:7" ht="22.5" x14ac:dyDescent="0.2">
      <c r="A29" s="36" t="s">
        <v>22</v>
      </c>
      <c r="B29" s="46">
        <v>2300125.6</v>
      </c>
      <c r="C29" s="46">
        <v>433903.22</v>
      </c>
      <c r="D29" s="46">
        <f t="shared" si="4"/>
        <v>2734028.8200000003</v>
      </c>
      <c r="E29" s="46">
        <v>1725094.17</v>
      </c>
      <c r="F29" s="46">
        <v>1725094.17</v>
      </c>
      <c r="G29" s="46">
        <f t="shared" si="6"/>
        <v>-575031.43000000017</v>
      </c>
    </row>
    <row r="30" spans="1:7" x14ac:dyDescent="0.2">
      <c r="A30" s="36"/>
      <c r="B30" s="24"/>
      <c r="C30" s="24"/>
      <c r="D30" s="24"/>
      <c r="E30" s="24"/>
      <c r="F30" s="24"/>
      <c r="G30" s="24"/>
    </row>
    <row r="31" spans="1:7" ht="33.75" x14ac:dyDescent="0.2">
      <c r="A31" s="37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">
      <c r="A32" s="36" t="s">
        <v>15</v>
      </c>
      <c r="B32" s="24">
        <v>0</v>
      </c>
      <c r="C32" s="24">
        <v>0</v>
      </c>
      <c r="D32" s="24">
        <f t="shared" si="4"/>
        <v>0</v>
      </c>
      <c r="E32" s="24">
        <v>0</v>
      </c>
      <c r="F32" s="24">
        <v>0</v>
      </c>
      <c r="G32" s="24">
        <f t="shared" si="6"/>
        <v>0</v>
      </c>
    </row>
    <row r="33" spans="1:7" x14ac:dyDescent="0.2">
      <c r="A33" s="36" t="s">
        <v>31</v>
      </c>
      <c r="B33" s="24">
        <v>0</v>
      </c>
      <c r="C33" s="24">
        <v>0</v>
      </c>
      <c r="D33" s="24">
        <f t="shared" si="4"/>
        <v>0</v>
      </c>
      <c r="E33" s="24">
        <v>0</v>
      </c>
      <c r="F33" s="24">
        <v>0</v>
      </c>
      <c r="G33" s="24">
        <f t="shared" si="6"/>
        <v>0</v>
      </c>
    </row>
    <row r="34" spans="1:7" ht="22.5" x14ac:dyDescent="0.2">
      <c r="A34" s="36" t="s">
        <v>32</v>
      </c>
      <c r="B34" s="24">
        <v>0</v>
      </c>
      <c r="C34" s="24">
        <v>0</v>
      </c>
      <c r="D34" s="24">
        <f t="shared" si="4"/>
        <v>0</v>
      </c>
      <c r="E34" s="24">
        <v>0</v>
      </c>
      <c r="F34" s="24">
        <v>0</v>
      </c>
      <c r="G34" s="24">
        <f t="shared" si="6"/>
        <v>0</v>
      </c>
    </row>
    <row r="35" spans="1:7" ht="22.5" x14ac:dyDescent="0.2">
      <c r="A35" s="36" t="s">
        <v>22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ref="G35" si="7">+F35-B35</f>
        <v>0</v>
      </c>
    </row>
    <row r="36" spans="1:7" x14ac:dyDescent="0.2">
      <c r="A36" s="38"/>
      <c r="B36" s="24"/>
      <c r="C36" s="24"/>
      <c r="D36" s="24"/>
      <c r="E36" s="24"/>
      <c r="F36" s="24"/>
      <c r="G36" s="24"/>
    </row>
    <row r="37" spans="1:7" x14ac:dyDescent="0.2">
      <c r="A37" s="39" t="s">
        <v>33</v>
      </c>
      <c r="B37" s="25">
        <f t="shared" ref="B37:G37" si="8">SUM(B38)</f>
        <v>0</v>
      </c>
      <c r="C37" s="25">
        <f t="shared" si="8"/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">
      <c r="A38" s="36" t="s">
        <v>23</v>
      </c>
      <c r="B38" s="24">
        <v>0</v>
      </c>
      <c r="C38" s="24">
        <v>0</v>
      </c>
      <c r="D38" s="24">
        <f>+B38+C38</f>
        <v>0</v>
      </c>
      <c r="E38" s="24">
        <v>0</v>
      </c>
      <c r="F38" s="24">
        <v>0</v>
      </c>
      <c r="G38" s="24">
        <f t="shared" ref="G38" si="9">+F38-B38</f>
        <v>0</v>
      </c>
    </row>
    <row r="39" spans="1:7" x14ac:dyDescent="0.2">
      <c r="A39" s="17"/>
      <c r="B39" s="25"/>
      <c r="C39" s="25"/>
      <c r="D39" s="25"/>
      <c r="E39" s="25"/>
      <c r="F39" s="25"/>
      <c r="G39" s="25"/>
    </row>
    <row r="40" spans="1:7" x14ac:dyDescent="0.2">
      <c r="A40" s="5" t="s">
        <v>24</v>
      </c>
      <c r="B40" s="43">
        <f t="shared" ref="B40:G40" si="10">SUM(B22:B29)+B38</f>
        <v>2305125.6</v>
      </c>
      <c r="C40" s="43">
        <f t="shared" si="10"/>
        <v>433903.22</v>
      </c>
      <c r="D40" s="43">
        <f t="shared" si="10"/>
        <v>2739028.8200000003</v>
      </c>
      <c r="E40" s="43">
        <f t="shared" si="10"/>
        <v>1725094.17</v>
      </c>
      <c r="F40" s="43">
        <f t="shared" si="10"/>
        <v>1726365.3099999998</v>
      </c>
      <c r="G40" s="44">
        <f t="shared" si="10"/>
        <v>-578760.29000000015</v>
      </c>
    </row>
    <row r="41" spans="1:7" x14ac:dyDescent="0.2">
      <c r="A41" s="6"/>
      <c r="B41" s="7"/>
      <c r="C41" s="7"/>
      <c r="D41" s="7"/>
      <c r="E41" s="8" t="s">
        <v>25</v>
      </c>
      <c r="F41" s="9"/>
      <c r="G41" s="47">
        <f>IF(G40&gt;0,G40,0)</f>
        <v>0</v>
      </c>
    </row>
    <row r="43" spans="1:7" ht="22.5" x14ac:dyDescent="0.2">
      <c r="A43" s="12" t="s">
        <v>34</v>
      </c>
    </row>
    <row r="44" spans="1:7" x14ac:dyDescent="0.2">
      <c r="A44" s="13" t="s">
        <v>35</v>
      </c>
    </row>
    <row r="45" spans="1:7" x14ac:dyDescent="0.2">
      <c r="A45" s="13" t="s">
        <v>39</v>
      </c>
    </row>
    <row r="46" spans="1:7" x14ac:dyDescent="0.2">
      <c r="A46" s="2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0" orientation="landscape" horizontalDpi="300" verticalDpi="300" r:id="rId1"/>
  <ignoredErrors>
    <ignoredError sqref="B20:F20 B4:F4" numberStoredAsText="1"/>
    <ignoredError sqref="D5:D14 B16:C16 E16:G16 G5:G9 G22:G25 G32:G35 G37:G38 G26:G29 G10:G14 G17 G4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2023-10-25T19:56:07Z</cp:lastPrinted>
  <dcterms:created xsi:type="dcterms:W3CDTF">2012-12-11T20:48:19Z</dcterms:created>
  <dcterms:modified xsi:type="dcterms:W3CDTF">2023-10-25T20:32:02Z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