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INFORMES FINANCIEROS TRIMESTRALES\2 SEGUN INFORME TRIMESTRAL\"/>
    </mc:Choice>
  </mc:AlternateContent>
  <xr:revisionPtr revIDLastSave="0" documentId="13_ncr:1_{2F5CFEA3-0A3E-4804-AAA5-3DB1F6454BED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24" i="1" l="1"/>
  <c r="AN24" i="1"/>
  <c r="AF24" i="1"/>
  <c r="Y24" i="1"/>
  <c r="S24" i="1"/>
  <c r="R24" i="1"/>
  <c r="T24" i="1" s="1"/>
  <c r="Q24" i="1"/>
  <c r="P24" i="1"/>
  <c r="AO23" i="1"/>
  <c r="AP23" i="1" s="1"/>
  <c r="AN23" i="1"/>
  <c r="AQ23" i="1" s="1"/>
  <c r="AF23" i="1"/>
  <c r="Y23" i="1"/>
  <c r="S23" i="1"/>
  <c r="R23" i="1"/>
  <c r="T23" i="1" s="1"/>
  <c r="Q23" i="1"/>
  <c r="P23" i="1"/>
  <c r="AO22" i="1"/>
  <c r="AN22" i="1" s="1"/>
  <c r="AQ22" i="1" s="1"/>
  <c r="AF22" i="1"/>
  <c r="Y22" i="1"/>
  <c r="S22" i="1"/>
  <c r="R22" i="1"/>
  <c r="T22" i="1" s="1"/>
  <c r="Q22" i="1"/>
  <c r="P22" i="1"/>
  <c r="AO21" i="1"/>
  <c r="AN21" i="1" s="1"/>
  <c r="AF21" i="1"/>
  <c r="Y21" i="1"/>
  <c r="S21" i="1"/>
  <c r="R21" i="1"/>
  <c r="T21" i="1" s="1"/>
  <c r="Q21" i="1"/>
  <c r="P21" i="1"/>
  <c r="AO20" i="1"/>
  <c r="AN20" i="1"/>
  <c r="AF20" i="1"/>
  <c r="Y20" i="1"/>
  <c r="S20" i="1"/>
  <c r="R20" i="1"/>
  <c r="T20" i="1" s="1"/>
  <c r="Q20" i="1"/>
  <c r="P20" i="1"/>
  <c r="AO19" i="1"/>
  <c r="AP19" i="1" s="1"/>
  <c r="AN19" i="1"/>
  <c r="AQ19" i="1" s="1"/>
  <c r="AF19" i="1"/>
  <c r="Y19" i="1"/>
  <c r="S19" i="1"/>
  <c r="R19" i="1"/>
  <c r="T19" i="1" s="1"/>
  <c r="Q19" i="1"/>
  <c r="P19" i="1"/>
  <c r="AO18" i="1"/>
  <c r="AN18" i="1" s="1"/>
  <c r="AQ18" i="1" s="1"/>
  <c r="AF18" i="1"/>
  <c r="Y18" i="1"/>
  <c r="S18" i="1"/>
  <c r="R18" i="1"/>
  <c r="T18" i="1" s="1"/>
  <c r="Q18" i="1"/>
  <c r="P18" i="1"/>
  <c r="AO17" i="1"/>
  <c r="AN17" i="1" s="1"/>
  <c r="AF17" i="1"/>
  <c r="Y17" i="1"/>
  <c r="S17" i="1"/>
  <c r="R17" i="1"/>
  <c r="Q17" i="1"/>
  <c r="P17" i="1"/>
  <c r="AO16" i="1"/>
  <c r="AP16" i="1" s="1"/>
  <c r="AN16" i="1"/>
  <c r="AQ16" i="1" s="1"/>
  <c r="AF16" i="1"/>
  <c r="Y16" i="1"/>
  <c r="S16" i="1"/>
  <c r="R16" i="1"/>
  <c r="T16" i="1" s="1"/>
  <c r="Q16" i="1"/>
  <c r="P16" i="1"/>
  <c r="AO15" i="1"/>
  <c r="AN15" i="1" s="1"/>
  <c r="AQ15" i="1" s="1"/>
  <c r="AF15" i="1"/>
  <c r="Y15" i="1"/>
  <c r="S15" i="1"/>
  <c r="R15" i="1"/>
  <c r="Q15" i="1"/>
  <c r="P15" i="1"/>
  <c r="AO14" i="1"/>
  <c r="AN14" i="1"/>
  <c r="AF14" i="1"/>
  <c r="Y14" i="1"/>
  <c r="S14" i="1"/>
  <c r="R14" i="1"/>
  <c r="T14" i="1" s="1"/>
  <c r="Q14" i="1"/>
  <c r="P14" i="1"/>
  <c r="AO13" i="1"/>
  <c r="AP13" i="1" s="1"/>
  <c r="AN13" i="1"/>
  <c r="AQ13" i="1" s="1"/>
  <c r="AF13" i="1"/>
  <c r="Y13" i="1"/>
  <c r="S13" i="1"/>
  <c r="R13" i="1"/>
  <c r="T13" i="1" s="1"/>
  <c r="Q13" i="1"/>
  <c r="P13" i="1"/>
  <c r="AO12" i="1"/>
  <c r="AN12" i="1" s="1"/>
  <c r="AQ12" i="1" s="1"/>
  <c r="AF12" i="1"/>
  <c r="Y12" i="1"/>
  <c r="S12" i="1"/>
  <c r="R12" i="1"/>
  <c r="T12" i="1" s="1"/>
  <c r="Q12" i="1"/>
  <c r="P12" i="1"/>
  <c r="AO11" i="1"/>
  <c r="AN11" i="1" s="1"/>
  <c r="AF11" i="1"/>
  <c r="Y11" i="1"/>
  <c r="S11" i="1"/>
  <c r="R11" i="1"/>
  <c r="Q11" i="1"/>
  <c r="P11" i="1"/>
  <c r="AQ10" i="1"/>
  <c r="AP10" i="1"/>
  <c r="AF10" i="1"/>
  <c r="Y10" i="1"/>
  <c r="S10" i="1"/>
  <c r="R10" i="1"/>
  <c r="T10" i="1" s="1"/>
  <c r="Q10" i="1"/>
  <c r="P10" i="1"/>
  <c r="AO9" i="1"/>
  <c r="AN9" i="1"/>
  <c r="AF9" i="1"/>
  <c r="Y9" i="1"/>
  <c r="S9" i="1"/>
  <c r="R9" i="1"/>
  <c r="Q9" i="1"/>
  <c r="P9" i="1"/>
  <c r="AO8" i="1"/>
  <c r="AN8" i="1" s="1"/>
  <c r="AQ8" i="1" s="1"/>
  <c r="AF8" i="1"/>
  <c r="Y8" i="1"/>
  <c r="S8" i="1"/>
  <c r="R8" i="1"/>
  <c r="T8" i="1" s="1"/>
  <c r="Q8" i="1"/>
  <c r="P8" i="1"/>
  <c r="AP8" i="1" l="1"/>
  <c r="AQ9" i="1"/>
  <c r="AP12" i="1"/>
  <c r="AQ14" i="1"/>
  <c r="AP15" i="1"/>
  <c r="AP18" i="1"/>
  <c r="AQ20" i="1"/>
  <c r="AP22" i="1"/>
  <c r="AQ24" i="1"/>
  <c r="AP17" i="1"/>
  <c r="AP21" i="1"/>
  <c r="AP9" i="1"/>
  <c r="AQ11" i="1"/>
  <c r="AP14" i="1"/>
  <c r="AQ17" i="1"/>
  <c r="AP20" i="1"/>
  <c r="AQ21" i="1"/>
  <c r="AP24" i="1"/>
  <c r="AP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P7" authorId="0" shapeId="0" xr:uid="{00000000-0006-0000-0000-000001000000}">
      <text>
        <r>
          <rPr>
            <sz val="11"/>
            <color rgb="FF000000"/>
            <rFont val="Calibri"/>
            <family val="2"/>
          </rPr>
          <t>Ecologia:
Número de personas que requieren el servicio</t>
        </r>
      </text>
    </comment>
  </commentList>
</comments>
</file>

<file path=xl/sharedStrings.xml><?xml version="1.0" encoding="utf-8"?>
<sst xmlns="http://schemas.openxmlformats.org/spreadsheetml/2006/main" count="396" uniqueCount="187">
  <si>
    <t>UMBRAL</t>
  </si>
  <si>
    <t>INTÉRVALO (%)  ANUAL</t>
  </si>
  <si>
    <t>INTÉRVALO (%)  TRIMESTRAL</t>
  </si>
  <si>
    <t>ROJO</t>
  </si>
  <si>
    <t>0 - 59</t>
  </si>
  <si>
    <t>0-19</t>
  </si>
  <si>
    <t>AMARILLO</t>
  </si>
  <si>
    <t>60 - 99</t>
  </si>
  <si>
    <t>20-24</t>
  </si>
  <si>
    <t>VERDE</t>
  </si>
  <si>
    <t>25-EN ADELANTE</t>
  </si>
  <si>
    <t>DATOS DE PROGRAMA DE GOBIERNO MUNICIPAL</t>
  </si>
  <si>
    <t>DATOS DEL PROGRAMA PRESUPUESTAL</t>
  </si>
  <si>
    <t>AVANCE FINANCIERO (AVANCE PARTIDAS PRESUPUESTAL DE EGRESOS)</t>
  </si>
  <si>
    <t>% AVANCE FINANCIERO DE EGRESOS</t>
  </si>
  <si>
    <t>RESULTADOS</t>
  </si>
  <si>
    <t>MIR</t>
  </si>
  <si>
    <t>INDICADORES</t>
  </si>
  <si>
    <t>ESCENARIO</t>
  </si>
  <si>
    <t>DATOS GENERALES DE LA META</t>
  </si>
  <si>
    <t xml:space="preserve">DESCRIPCIÓN DE ACTIVIDADES 1ER TRIMESTRE </t>
  </si>
  <si>
    <t>AVANCE FISICO</t>
  </si>
  <si>
    <t>% AVANCE FISICO DE METAS</t>
  </si>
  <si>
    <t xml:space="preserve">EJE </t>
  </si>
  <si>
    <t>ESTRATEGIA</t>
  </si>
  <si>
    <t>ACCION</t>
  </si>
  <si>
    <t>META ANUAL</t>
  </si>
  <si>
    <t>CANTIDAD</t>
  </si>
  <si>
    <t>ACTIVIDADES</t>
  </si>
  <si>
    <t>CLASIFICACIÓN PROGRAMATICA CONAC</t>
  </si>
  <si>
    <t xml:space="preserve">CLAVE DEL PROGRMA PRESUPUESTARIO </t>
  </si>
  <si>
    <t xml:space="preserve">NOMBRE DEL PROGRAMA PRESPUESTARIO </t>
  </si>
  <si>
    <t>DEPENDENCIA O ENTIDAD</t>
  </si>
  <si>
    <t>PROGRAMA PRESUPUESTAL</t>
  </si>
  <si>
    <t>PRESUPUESTADO</t>
  </si>
  <si>
    <t>MODIFICADO</t>
  </si>
  <si>
    <t>DEVENGADO</t>
  </si>
  <si>
    <t>EJERCIDO</t>
  </si>
  <si>
    <t xml:space="preserve">PAGADO </t>
  </si>
  <si>
    <t>POR EJERCER</t>
  </si>
  <si>
    <t>DEVENGADO/PRESUPUESTADO</t>
  </si>
  <si>
    <t>DEVENGADO/MODIFICADO</t>
  </si>
  <si>
    <t>SEMAFORO</t>
  </si>
  <si>
    <t>CUENTA CON MIR</t>
  </si>
  <si>
    <t>NIVEL DE LA MIR</t>
  </si>
  <si>
    <t>DESCRIPCIÓN DEL RESUMEN NARRATIVO</t>
  </si>
  <si>
    <t>INDICADOR</t>
  </si>
  <si>
    <t xml:space="preserve">NIVEL DE LA MIR </t>
  </si>
  <si>
    <t>DESCRIPCIÓN DE VARIABLES</t>
  </si>
  <si>
    <t>FECHA INICIO Y TERMINO</t>
  </si>
  <si>
    <t>LOCALIZACION DEL AREA/ZONA DE EJECUCION</t>
  </si>
  <si>
    <t>UNIDAD DE MEDIDA</t>
  </si>
  <si>
    <t>LINEA BASE DEL AÑO 2021 (b)</t>
  </si>
  <si>
    <t>CANTIDAD DE LA META ANUAL (a)</t>
  </si>
  <si>
    <t>AUMENTO O DISMINUCION DE META (a-b)</t>
  </si>
  <si>
    <t>ENERO (Cantidad) (1)</t>
  </si>
  <si>
    <t>ENERO (Descripción)</t>
  </si>
  <si>
    <t>FEBRERO (Cantidad) (2)</t>
  </si>
  <si>
    <t>FEBRERO (Descripción)</t>
  </si>
  <si>
    <t>MARZO (Cantidad) (3)</t>
  </si>
  <si>
    <t>MARZO (descripcion)</t>
  </si>
  <si>
    <t>PROGRAMADO (meta anual)</t>
  </si>
  <si>
    <t>MODIFICADO  (meta cuando se modifique)</t>
  </si>
  <si>
    <t>ALCANZADO (suma de 1+2+3)</t>
  </si>
  <si>
    <t>ALCANZADO/PROGRAMADO</t>
  </si>
  <si>
    <t>ALCANZADO/MODIFICADO</t>
  </si>
  <si>
    <t>EVIDENCIAS</t>
  </si>
  <si>
    <t>Eje III. Por un gobierno cercano y ordenado</t>
  </si>
  <si>
    <t xml:space="preserve">Poner fin a la pobreza en todas sus formas en todo el mundo </t>
  </si>
  <si>
    <t>III.1.1.1.1 Gestionar la regularización de asentamientos humanos.</t>
  </si>
  <si>
    <t>Meta 1. Realizar 10 gestiones anuales para consolidar la regularización de 3 asentamientos humanos.</t>
  </si>
  <si>
    <t>1. Hacer promoción para regularizar
2. Integrar expedientes
3. Someter a Ayuntamiento</t>
  </si>
  <si>
    <t>Prestación de servicios públicos</t>
  </si>
  <si>
    <t xml:space="preserve">E0030
</t>
  </si>
  <si>
    <t>Ingresos propios/ Recursos Federales2021</t>
  </si>
  <si>
    <t>IMPLADEAG</t>
  </si>
  <si>
    <t>1100122
1500522</t>
  </si>
  <si>
    <t>SI</t>
  </si>
  <si>
    <t>Componente 10</t>
  </si>
  <si>
    <t>Gestionar la regularización de asentamientos humanos</t>
  </si>
  <si>
    <t>Gestionar la regularización de 3 asentamientos humanos</t>
  </si>
  <si>
    <t>Se han seleccionado los asentamientos para los cuales se van a gestionar convenios y se han realizado los trámites correspondientes y los procesos relacionados con los habitantes de estos asentamientos</t>
  </si>
  <si>
    <t>01/01/2022
12/12/2022</t>
  </si>
  <si>
    <t>Apaseo el Grande</t>
  </si>
  <si>
    <t>GESTIÓN</t>
  </si>
  <si>
    <t>Meta 2. Consolidar la firma de 1 convenio de colaboración con INSUS</t>
  </si>
  <si>
    <t xml:space="preserve">1. Coodinación interinstitucional
2. Revisión de convenio
3. Firma de convenio </t>
  </si>
  <si>
    <t>Ingresos propios/ Recursos Federales2022</t>
  </si>
  <si>
    <t>CONVENIO</t>
  </si>
  <si>
    <t>Meta 3. Consolidar la firma de 1 convenio de colaboración con la Dirección General de Tenencia de la Tierra.</t>
  </si>
  <si>
    <t>Ingresos propios/ Recursos Federales2023</t>
  </si>
  <si>
    <t xml:space="preserve">III.1.1.1.2 Consolidar el sistema de información que permita Eficientar el proceso de gestión en el municipio para la escrituración de predios. </t>
  </si>
  <si>
    <t>Meta 1. Implementar 1 base de datos que concentre la información de la situación que guardan los asentamientos humanos y sus regularizaciones .</t>
  </si>
  <si>
    <t>1. Realizar la base de datos 
2. Integrar la información existente
3. Actualizar constantemente</t>
  </si>
  <si>
    <t>Ingresos propios/ Recursos Federales2024</t>
  </si>
  <si>
    <t>BASE</t>
  </si>
  <si>
    <t>III.1.2.1 Gestionar, diseñar, promover e implementar acciones de gobierno que vayan encaminadas a mejorar el desarrollo urbano y el ordenamiento territorial en el municipio.</t>
  </si>
  <si>
    <t>III.1.2.1.1 Gestionar acciones para la ejecución de proyectos de mejora del Desarrollo Urbano en el Municipio de Apaseo el Grande.</t>
  </si>
  <si>
    <t>Meta 5. Gestionar la declaración de 1 área natural protegida</t>
  </si>
  <si>
    <t xml:space="preserve">1. Realizar reuniones con las areas involucradas.
2. Realizar la detección de las areas naturales protegidas.
3. Presentar ante el Ayuntamiento las propuestas </t>
  </si>
  <si>
    <t>Ingresos propios/ Recursos Federales2025</t>
  </si>
  <si>
    <t>Componente 5</t>
  </si>
  <si>
    <t>Un acuerdo de cabildo en el que se decreta la declaración de las zonas incluidas dentro del área natural protegida del municipio</t>
  </si>
  <si>
    <t>Se ha concluido el proceso de gestión para el decreto de área natural protegida en el municipio</t>
  </si>
  <si>
    <t>III.1.2.1.6 Generar y actualizar los instrumentos de planeación</t>
  </si>
  <si>
    <t>Meta 1. Realizar 1 actualización de PMDUOET</t>
  </si>
  <si>
    <t>1. Dar inicio a la actualización del PMDUOET
2. Realizar el procedimiento de integración y creación de PMDUOET
3. Realizar la consulta pública
4. Presentar para su aprobación el PMDUOET
5. Publicar el PMDUOET</t>
  </si>
  <si>
    <t>Ingresos propios/ Recursos Federales2026</t>
  </si>
  <si>
    <t>Componente 4</t>
  </si>
  <si>
    <t>Un Programa Municipal de Desarrollo Urbano y Ordenamiento Ecológico Territorial publicado en Periódico Oficial del Gobierno de Guanajuato e inscrito en el Registro Público de la Propiedad</t>
  </si>
  <si>
    <t>1 PMDUOET Actualizado y publicado</t>
  </si>
  <si>
    <t>Se concluyen los procesos de gestión y el H. Ayuntamiento destina los recursos suficientes y proporciona el respaldo para el proceso de actualización del Programa Municipal de Desarrollo Urbano y Ordenamiento Ecológico Territorial</t>
  </si>
  <si>
    <t>PROGRAMA</t>
  </si>
  <si>
    <t xml:space="preserve">Meta 2. Realizar 1 actualización de Plan de Desarrollo Municipal </t>
  </si>
  <si>
    <t>1. Dar inicio a la actualización del PMD
2. Realizar el procedimiento de integración y creación de PMD
3. Realizar la consulta pública
4. Presentar para su aprobación el PMDUOET
5. Publicar el PMDUOET</t>
  </si>
  <si>
    <t>Ingresos propios/ Recursos Federales2027</t>
  </si>
  <si>
    <t>Componente 3</t>
  </si>
  <si>
    <t>Un Plan Municipal de Desarrollo publicado en Periódico Oficial del Gobierno de Guanajuato e inscrito en el Registro Público de la Propiedad</t>
  </si>
  <si>
    <t>1 Plan Municipal de Desarrollo Actualizado y publicado</t>
  </si>
  <si>
    <t>Se concluyen los procesos de gestión y el H. Ayuntamiento destina los recursos suficientes y proporciona el respaldo para el proceso de actualización del Plan Municipal de Desarrollo</t>
  </si>
  <si>
    <t>PLAN</t>
  </si>
  <si>
    <t xml:space="preserve">Meta 3. Realizar 1 Programa de Gobierno </t>
  </si>
  <si>
    <t>1. Dar inicio a la creación del PGM 2021-2024
2. Realizar el procedimiento de integración y creación de PGM 2021-2024
3. Realizar la consulta pública
4. Presentar para su aprobación el PGM 2021-2024
5. Publicar el PGM 2021-2024</t>
  </si>
  <si>
    <t>Ingresos propios/ Recursos Federales2028</t>
  </si>
  <si>
    <t>Componente 6</t>
  </si>
  <si>
    <t>Programa de Gobierno Municipal publicado en Periódico Oficial del Gobierno de Guanajuato</t>
  </si>
  <si>
    <t>1 PGM elaborado y publicado</t>
  </si>
  <si>
    <t>Se concluyen los procesos de gestión y el H. Ayuntamiento destina los recursos suficientes y proporciona el respaldo para el proceso de actualización del Programa de Gobierno Municipal 2021 - 2024</t>
  </si>
  <si>
    <t xml:space="preserve">III.1.2.1.7 Evaluar el seguimiento de los Instrumentos de Planeación </t>
  </si>
  <si>
    <t>Meta 1. Ejecutar 1 evaluación anual a las acciones de Programa de Gobierno</t>
  </si>
  <si>
    <t xml:space="preserve">1. Realizar el documento de evaluación de las acciones delPrograma </t>
  </si>
  <si>
    <t>Ingresos propios/ Recursos Federales2029</t>
  </si>
  <si>
    <t>EVALUACIÓN</t>
  </si>
  <si>
    <t xml:space="preserve">III.1.2.3 Mejorar los espacios públicos </t>
  </si>
  <si>
    <t xml:space="preserve">III.1.2.3.2. Regularizar predios de propiedad del Gobierno Municipal </t>
  </si>
  <si>
    <t>Meta 1. Realizar 10 acciones anuales tendientes a la escrituración de predios que se encuentren regularizados en el Municipio.</t>
  </si>
  <si>
    <t>1. Hacer promoción para escriturar predios regularizados.
2. Hacer bases de datos con la información de los asentamientos identificando personas pendientes de escriturar</t>
  </si>
  <si>
    <t>Ingresos propios/ Recursos Federales2030</t>
  </si>
  <si>
    <t>ACCIÓN</t>
  </si>
  <si>
    <t>Meta 2. Consolidar 1 base de datos con los predios propiedad del Municipio</t>
  </si>
  <si>
    <t>Ingresos propios/ Recursos Federales2031</t>
  </si>
  <si>
    <t>Componente 9</t>
  </si>
  <si>
    <t>Contar con un Sistema Municipal de Informació Geográfica y Estadística funcionando</t>
  </si>
  <si>
    <t>El IMPLADEAG cuenta con equipo de cómputo especialmente configurado para su uso con sistemas de información geográfica, con personal profesional suficiente y especializado en cada uno de los temas de relevancia para el municipio y genera información de utilidad</t>
  </si>
  <si>
    <t>Eje IV. Por un gobierno honesto responsable y cumplidor</t>
  </si>
  <si>
    <t xml:space="preserve">IV.1.1.1 Mejorar la eficiencia de los servicios públicos para la dignificación de nuestro municipio. </t>
  </si>
  <si>
    <t>IV.1.1.1.3 Conservación y actualización de la información</t>
  </si>
  <si>
    <t>Meta 1. Realizar 5 acciones de gestión para el fortalecimiento del Sistema de Información Estadística y Geográfica el Municipio</t>
  </si>
  <si>
    <t>1. Gesionar ante el Ayuntamiento la mejora en los equipos. 
2. Capacitar al equipo 
3. Generar información queintegre el SIEGM</t>
  </si>
  <si>
    <t>Ingresos propios/ Recursos Federales2032</t>
  </si>
  <si>
    <t>IV.1.1.2 Contribuir al desarrollo sostenible.</t>
  </si>
  <si>
    <t>IV.1.1.2.1 Realizar acciones para contribuir al desarrollo sostenible desde la gobernanza.</t>
  </si>
  <si>
    <t>Meta 1. Consolidar 5 acciones para la implementación de la Agenda 2030 en la gobernanza municipal.</t>
  </si>
  <si>
    <t>1. Integrar la Comisión de Agenda 2030.
2. Realizar capacitaciones de Agenda 2030.
3. Realizar reuniones con la Comisión de Agenda 2030.</t>
  </si>
  <si>
    <t>Ingresos propios/ Recursos Federales2033</t>
  </si>
  <si>
    <t>Componente 8</t>
  </si>
  <si>
    <t>Implementar la orientación de los instrumentos de planeación mediante los principios establecidos en los ODS y la NAU</t>
  </si>
  <si>
    <t>Se ha dado inicio a los procesos de actualización y el IMPLADEAG orienta y proporciomna asesoría en los procesos de actualización y aporta elementos de valor que se relacionan con la implementación de la Agenda 2030 en el municipio</t>
  </si>
  <si>
    <t>IV.4.1.1 Consolidar acciones que lleven a permear en los servidores públicos la cultura anticorrupción</t>
  </si>
  <si>
    <t>IV.4.1.1.2 Presentar las declaraciones correspondientes de todos los servidores públicos municipales para combatir la corrupción, al inicio de la administración.</t>
  </si>
  <si>
    <t xml:space="preserve">Meta 1. Presentar las declaraciones iniciales correspondientes del 100% de los servidores públicos municipales para combatir la corrupción. </t>
  </si>
  <si>
    <t>1. Presentar las declaraciones iniciales de los colaboradores del IMPLADEAG</t>
  </si>
  <si>
    <t>Ingresos propios/ Recursos Federales2034</t>
  </si>
  <si>
    <t>Componente 1</t>
  </si>
  <si>
    <t>Instituto en ejercicio de sus funciones con patrimonio, personal y recursos  propios, coordinando los procesos de planeación y evaluación en el municipio, creando los instrumentos de planeación y proporcionando asesoría técnica en materia de administración sustentable del territorio.</t>
  </si>
  <si>
    <t>100 % de solicitudes de asesoría y asistencia técnica atendidas, 100 % de instrumentos de planeación actualizados y congruentes con las disposiciones de polítca pública actuales</t>
  </si>
  <si>
    <t>Existe voluntad política para la realización de los instrumentos de planeación en el municipio y para la creación de los instrumentos y las estructuras que forman parte del SIMUPLAN.</t>
  </si>
  <si>
    <t>DECLARACIÓN</t>
  </si>
  <si>
    <t xml:space="preserve"> IV.5.1.1 Consolidar la participación ciudadana para que sea integrada a las acciones de gobierno </t>
  </si>
  <si>
    <t xml:space="preserve">IV.5.1.1.1 Generar acciones en las que se consolide el agrupamiento de grupos sociales representantes de la ciudadanía para colaborar con la administración del gobierno municipal </t>
  </si>
  <si>
    <t xml:space="preserve">Meta 4. Consolidar la conformación de un Consejo de Planeación para el Desarrollo Municipal </t>
  </si>
  <si>
    <t xml:space="preserve">1. Promover laintegración del COPLADEM
2. Instalar el COPLADEM </t>
  </si>
  <si>
    <t>Ingresos propios/ Recursos Federales2035</t>
  </si>
  <si>
    <t>Componente 2</t>
  </si>
  <si>
    <t>COPLADEM realizando el 100 % de las facultades otrogadas en su reglamento</t>
  </si>
  <si>
    <t>COPLADEM realizando el 100 % de las funciones que le asigna el marco normativo</t>
  </si>
  <si>
    <t>Los integrantes del COPLADEM participan de manera regular en las actividades relacionadas con los procesos de planeación y ejercen las facultades que les otorga su marco normativo.</t>
  </si>
  <si>
    <t>CONSEJO</t>
  </si>
  <si>
    <t xml:space="preserve">Meta 5. Consolidar la conformación del Consejo Consultivo del Instituto Municipal de Planeación </t>
  </si>
  <si>
    <t>1. Promover la integración del Consejo Consultivo del IMPLADEAG
2. Instalar el Consejo Consultivo del IMPLADEAG</t>
  </si>
  <si>
    <t>Ingresos propios/ Recursos Federales2036</t>
  </si>
  <si>
    <t>IV.5.1.2 Acercar los servicios públicos a la ciudadanía</t>
  </si>
  <si>
    <t>IV.5.1.2.2  Implementar acciones del Programa de Mejor Atención y Servicio</t>
  </si>
  <si>
    <t xml:space="preserve">Meta 1. Brindar asesoraría al 100% de la ciudadanía que así lo requieran. </t>
  </si>
  <si>
    <t>1. Atender a la ciudadanía</t>
  </si>
  <si>
    <t>Ingresos propios/ Recursos Federales2037</t>
  </si>
  <si>
    <t>ASESORÍA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</si>
</sst>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30"/>
      <color theme="0"/>
      <name val="Arial"/>
      <family val="2"/>
    </font>
    <font>
      <b/>
      <sz val="30"/>
      <color rgb="FFFFFFFF"/>
      <name val="Arial"/>
      <family val="2"/>
    </font>
    <font>
      <b/>
      <sz val="20"/>
      <color rgb="FFFFFFFF"/>
      <name val="Arial"/>
      <family val="2"/>
    </font>
    <font>
      <sz val="26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Proxima Nova Lt"/>
      <family val="3"/>
    </font>
    <font>
      <sz val="10"/>
      <color theme="1"/>
      <name val="Proxima Nova Lt"/>
      <family val="3"/>
    </font>
    <font>
      <sz val="11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Proxima Nova Lt"/>
      <family val="3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9BBB59"/>
      </patternFill>
    </fill>
    <fill>
      <patternFill patternType="solid">
        <fgColor theme="0" tint="-0.499984740745262"/>
        <bgColor rgb="FF9BBB5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B700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rgb="FF9BBB59"/>
      </patternFill>
    </fill>
    <fill>
      <patternFill patternType="solid">
        <fgColor theme="3" tint="0.79998168889431442"/>
        <bgColor rgb="FF9BBB59"/>
      </patternFill>
    </fill>
    <fill>
      <patternFill patternType="solid">
        <fgColor theme="3" tint="0.39997558519241921"/>
        <bgColor rgb="FF9BBB5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135">
    <xf numFmtId="0" fontId="0" fillId="0" borderId="0" xfId="0"/>
    <xf numFmtId="0" fontId="2" fillId="2" borderId="0" xfId="0" applyFont="1" applyFill="1"/>
    <xf numFmtId="0" fontId="3" fillId="2" borderId="0" xfId="0" applyFont="1" applyFill="1" applyAlignment="1"/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2" fillId="0" borderId="0" xfId="0" applyFont="1"/>
    <xf numFmtId="43" fontId="3" fillId="2" borderId="0" xfId="1" applyFont="1" applyFill="1" applyAlignment="1"/>
    <xf numFmtId="43" fontId="3" fillId="2" borderId="0" xfId="1" applyFont="1" applyFill="1" applyAlignment="1">
      <alignment vertical="center"/>
    </xf>
    <xf numFmtId="9" fontId="3" fillId="2" borderId="0" xfId="3" applyFont="1" applyFill="1" applyAlignment="1"/>
    <xf numFmtId="0" fontId="6" fillId="2" borderId="0" xfId="0" applyFont="1" applyFill="1" applyAlignment="1"/>
    <xf numFmtId="0" fontId="7" fillId="2" borderId="0" xfId="0" applyFont="1" applyFill="1" applyAlignment="1">
      <alignment horizontal="center"/>
    </xf>
    <xf numFmtId="43" fontId="4" fillId="3" borderId="0" xfId="1" applyFont="1" applyFill="1" applyBorder="1" applyAlignment="1">
      <alignment vertical="center" wrapText="1"/>
    </xf>
    <xf numFmtId="9" fontId="4" fillId="3" borderId="0" xfId="3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center"/>
    </xf>
    <xf numFmtId="9" fontId="2" fillId="2" borderId="0" xfId="3" applyFont="1" applyFill="1"/>
    <xf numFmtId="0" fontId="10" fillId="5" borderId="2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3" fillId="2" borderId="0" xfId="0" applyFont="1" applyFill="1" applyAlignment="1"/>
    <xf numFmtId="43" fontId="13" fillId="2" borderId="0" xfId="1" applyFont="1" applyFill="1" applyAlignment="1"/>
    <xf numFmtId="43" fontId="13" fillId="2" borderId="0" xfId="1" applyFont="1" applyFill="1" applyAlignment="1">
      <alignment vertical="center"/>
    </xf>
    <xf numFmtId="9" fontId="13" fillId="2" borderId="0" xfId="3" applyFont="1" applyFill="1" applyAlignment="1"/>
    <xf numFmtId="0" fontId="10" fillId="6" borderId="2" xfId="0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right" vertical="center" wrapText="1"/>
    </xf>
    <xf numFmtId="0" fontId="14" fillId="8" borderId="4" xfId="0" applyFont="1" applyFill="1" applyBorder="1" applyAlignment="1">
      <alignment vertical="center" wrapText="1"/>
    </xf>
    <xf numFmtId="0" fontId="14" fillId="8" borderId="5" xfId="0" applyFont="1" applyFill="1" applyBorder="1" applyAlignment="1">
      <alignment vertical="center" wrapText="1"/>
    </xf>
    <xf numFmtId="0" fontId="14" fillId="10" borderId="9" xfId="0" applyFont="1" applyFill="1" applyBorder="1" applyAlignment="1">
      <alignment vertical="center"/>
    </xf>
    <xf numFmtId="0" fontId="14" fillId="12" borderId="1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 wrapText="1"/>
    </xf>
    <xf numFmtId="0" fontId="12" fillId="13" borderId="16" xfId="0" applyFont="1" applyFill="1" applyBorder="1" applyAlignment="1">
      <alignment vertical="center"/>
    </xf>
    <xf numFmtId="0" fontId="12" fillId="13" borderId="17" xfId="0" applyFont="1" applyFill="1" applyBorder="1" applyAlignment="1">
      <alignment vertical="center" wrapText="1"/>
    </xf>
    <xf numFmtId="0" fontId="12" fillId="14" borderId="18" xfId="0" applyFont="1" applyFill="1" applyBorder="1" applyAlignment="1">
      <alignment vertical="center" wrapText="1"/>
    </xf>
    <xf numFmtId="0" fontId="12" fillId="14" borderId="17" xfId="0" applyFont="1" applyFill="1" applyBorder="1" applyAlignment="1">
      <alignment vertical="center" wrapText="1"/>
    </xf>
    <xf numFmtId="0" fontId="12" fillId="13" borderId="17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 wrapText="1"/>
    </xf>
    <xf numFmtId="0" fontId="11" fillId="15" borderId="17" xfId="0" applyFont="1" applyFill="1" applyBorder="1" applyAlignment="1">
      <alignment horizontal="center" vertical="center" wrapText="1"/>
    </xf>
    <xf numFmtId="0" fontId="12" fillId="14" borderId="0" xfId="0" applyFont="1" applyFill="1" applyBorder="1" applyAlignment="1">
      <alignment vertical="center" wrapText="1"/>
    </xf>
    <xf numFmtId="0" fontId="12" fillId="14" borderId="17" xfId="0" applyFont="1" applyFill="1" applyBorder="1" applyAlignment="1">
      <alignment horizontal="center" vertical="center" wrapText="1"/>
    </xf>
    <xf numFmtId="43" fontId="12" fillId="13" borderId="17" xfId="1" applyFont="1" applyFill="1" applyBorder="1" applyAlignment="1">
      <alignment horizontal="center" vertical="center" wrapText="1"/>
    </xf>
    <xf numFmtId="43" fontId="12" fillId="14" borderId="17" xfId="1" applyFont="1" applyFill="1" applyBorder="1" applyAlignment="1">
      <alignment horizontal="center" vertical="center" wrapText="1"/>
    </xf>
    <xf numFmtId="9" fontId="11" fillId="16" borderId="17" xfId="3" applyFont="1" applyFill="1" applyBorder="1" applyAlignment="1">
      <alignment horizontal="center" vertical="center" wrapText="1"/>
    </xf>
    <xf numFmtId="9" fontId="11" fillId="17" borderId="17" xfId="3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43" fontId="17" fillId="0" borderId="20" xfId="1" applyFont="1" applyFill="1" applyBorder="1" applyAlignment="1">
      <alignment horizontal="center" vertical="center"/>
    </xf>
    <xf numFmtId="0" fontId="18" fillId="19" borderId="21" xfId="0" applyFont="1" applyFill="1" applyBorder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 wrapText="1"/>
    </xf>
    <xf numFmtId="0" fontId="18" fillId="19" borderId="22" xfId="0" applyFont="1" applyFill="1" applyBorder="1" applyAlignment="1">
      <alignment horizontal="center" vertical="center" wrapText="1"/>
    </xf>
    <xf numFmtId="44" fontId="19" fillId="19" borderId="21" xfId="2" applyFont="1" applyFill="1" applyBorder="1" applyAlignment="1">
      <alignment horizontal="center" vertical="center"/>
    </xf>
    <xf numFmtId="9" fontId="19" fillId="19" borderId="21" xfId="3" applyFont="1" applyFill="1" applyBorder="1" applyAlignment="1">
      <alignment horizontal="center" vertical="center"/>
    </xf>
    <xf numFmtId="164" fontId="20" fillId="19" borderId="21" xfId="1" applyNumberFormat="1" applyFont="1" applyFill="1" applyBorder="1" applyAlignment="1">
      <alignment horizontal="center" vertical="center"/>
    </xf>
    <xf numFmtId="0" fontId="21" fillId="19" borderId="2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14" fontId="21" fillId="19" borderId="21" xfId="0" applyNumberFormat="1" applyFont="1" applyFill="1" applyBorder="1" applyAlignment="1">
      <alignment horizontal="center" vertical="center" wrapText="1"/>
    </xf>
    <xf numFmtId="0" fontId="21" fillId="19" borderId="21" xfId="0" applyFont="1" applyFill="1" applyBorder="1" applyAlignment="1">
      <alignment horizontal="center" vertical="center"/>
    </xf>
    <xf numFmtId="43" fontId="17" fillId="0" borderId="20" xfId="1" applyFont="1" applyFill="1" applyBorder="1" applyAlignment="1">
      <alignment vertical="center"/>
    </xf>
    <xf numFmtId="9" fontId="18" fillId="19" borderId="2" xfId="3" applyFont="1" applyFill="1" applyBorder="1" applyAlignment="1">
      <alignment horizontal="center" vertical="center" wrapText="1"/>
    </xf>
    <xf numFmtId="9" fontId="17" fillId="0" borderId="20" xfId="3" applyFont="1" applyFill="1" applyBorder="1" applyAlignment="1">
      <alignment horizontal="center" vertical="center"/>
    </xf>
    <xf numFmtId="0" fontId="17" fillId="0" borderId="20" xfId="3" applyNumberFormat="1" applyFont="1" applyFill="1" applyBorder="1" applyAlignment="1">
      <alignment horizontal="center" vertical="center"/>
    </xf>
    <xf numFmtId="3" fontId="21" fillId="19" borderId="2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44" fontId="19" fillId="19" borderId="2" xfId="2" applyFont="1" applyFill="1" applyBorder="1" applyAlignment="1">
      <alignment horizontal="center" vertical="center"/>
    </xf>
    <xf numFmtId="0" fontId="21" fillId="19" borderId="2" xfId="0" applyFont="1" applyFill="1" applyBorder="1" applyAlignment="1">
      <alignment horizontal="center" vertical="center"/>
    </xf>
    <xf numFmtId="9" fontId="18" fillId="19" borderId="2" xfId="3" applyFont="1" applyFill="1" applyBorder="1" applyAlignment="1">
      <alignment vertical="center" wrapText="1"/>
    </xf>
    <xf numFmtId="3" fontId="21" fillId="19" borderId="2" xfId="0" applyNumberFormat="1" applyFont="1" applyFill="1" applyBorder="1" applyAlignment="1">
      <alignment horizontal="center" vertical="center"/>
    </xf>
    <xf numFmtId="0" fontId="21" fillId="19" borderId="2" xfId="0" applyFont="1" applyFill="1" applyBorder="1" applyAlignment="1">
      <alignment horizontal="center" vertical="center" wrapText="1"/>
    </xf>
    <xf numFmtId="9" fontId="22" fillId="19" borderId="2" xfId="3" applyFont="1" applyFill="1" applyBorder="1" applyAlignment="1">
      <alignment horizontal="center" vertical="center" wrapText="1"/>
    </xf>
    <xf numFmtId="0" fontId="22" fillId="19" borderId="2" xfId="4" applyFont="1" applyFill="1" applyBorder="1" applyAlignment="1">
      <alignment horizontal="center" vertical="center" wrapText="1"/>
    </xf>
    <xf numFmtId="9" fontId="22" fillId="19" borderId="2" xfId="3" applyFont="1" applyFill="1" applyBorder="1" applyAlignment="1">
      <alignment vertical="center" wrapText="1"/>
    </xf>
    <xf numFmtId="0" fontId="17" fillId="0" borderId="21" xfId="0" applyFont="1" applyFill="1" applyBorder="1" applyAlignment="1">
      <alignment horizontal="center" vertical="center" wrapText="1"/>
    </xf>
    <xf numFmtId="9" fontId="17" fillId="0" borderId="23" xfId="3" applyFont="1" applyFill="1" applyBorder="1" applyAlignment="1">
      <alignment horizontal="center" vertical="center"/>
    </xf>
    <xf numFmtId="9" fontId="17" fillId="0" borderId="23" xfId="3" applyFont="1" applyFill="1" applyBorder="1" applyAlignment="1">
      <alignment vertical="center"/>
    </xf>
    <xf numFmtId="9" fontId="18" fillId="19" borderId="2" xfId="0" applyNumberFormat="1" applyFont="1" applyFill="1" applyBorder="1" applyAlignment="1">
      <alignment horizontal="center" vertical="center" wrapText="1"/>
    </xf>
    <xf numFmtId="9" fontId="18" fillId="19" borderId="2" xfId="0" applyNumberFormat="1" applyFont="1" applyFill="1" applyBorder="1" applyAlignment="1">
      <alignment vertical="center" wrapText="1"/>
    </xf>
    <xf numFmtId="0" fontId="21" fillId="19" borderId="6" xfId="0" applyFont="1" applyFill="1" applyBorder="1" applyAlignment="1">
      <alignment horizontal="center" vertical="center" wrapText="1"/>
    </xf>
    <xf numFmtId="43" fontId="18" fillId="19" borderId="2" xfId="1" applyFont="1" applyFill="1" applyBorder="1" applyAlignment="1">
      <alignment horizontal="center" vertical="center" wrapText="1"/>
    </xf>
    <xf numFmtId="43" fontId="18" fillId="19" borderId="2" xfId="1" applyFont="1" applyFill="1" applyBorder="1" applyAlignment="1">
      <alignment vertical="center" wrapText="1"/>
    </xf>
    <xf numFmtId="43" fontId="22" fillId="19" borderId="2" xfId="1" applyFont="1" applyFill="1" applyBorder="1" applyAlignment="1">
      <alignment horizontal="center" vertical="center" wrapText="1"/>
    </xf>
    <xf numFmtId="43" fontId="22" fillId="19" borderId="2" xfId="1" applyFont="1" applyFill="1" applyBorder="1" applyAlignment="1">
      <alignment vertical="center" wrapText="1"/>
    </xf>
    <xf numFmtId="0" fontId="1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0" fontId="18" fillId="19" borderId="2" xfId="0" applyFont="1" applyFill="1" applyBorder="1" applyAlignment="1">
      <alignment vertical="center" wrapText="1"/>
    </xf>
    <xf numFmtId="0" fontId="18" fillId="19" borderId="6" xfId="0" applyFont="1" applyFill="1" applyBorder="1" applyAlignment="1">
      <alignment horizontal="center" vertical="center" wrapText="1"/>
    </xf>
    <xf numFmtId="0" fontId="22" fillId="19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43" fontId="19" fillId="0" borderId="0" xfId="1" applyFont="1" applyFill="1" applyAlignment="1">
      <alignment vertical="center"/>
    </xf>
    <xf numFmtId="9" fontId="19" fillId="0" borderId="0" xfId="3" applyFont="1" applyFill="1" applyAlignment="1">
      <alignment vertical="center"/>
    </xf>
    <xf numFmtId="43" fontId="19" fillId="0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44" fontId="19" fillId="0" borderId="0" xfId="2" applyFont="1" applyAlignment="1">
      <alignment vertical="center"/>
    </xf>
    <xf numFmtId="43" fontId="19" fillId="0" borderId="0" xfId="1" applyFont="1" applyAlignment="1">
      <alignment vertical="center"/>
    </xf>
    <xf numFmtId="43" fontId="19" fillId="0" borderId="0" xfId="1" applyFont="1" applyAlignment="1">
      <alignment horizontal="center" vertical="center"/>
    </xf>
    <xf numFmtId="9" fontId="19" fillId="0" borderId="0" xfId="3" applyFont="1" applyAlignment="1">
      <alignment vertical="center"/>
    </xf>
    <xf numFmtId="43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9" fontId="19" fillId="0" borderId="0" xfId="3" applyFont="1"/>
    <xf numFmtId="0" fontId="14" fillId="9" borderId="9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 2" xfId="4" xr:uid="{00000000-0005-0000-0000-000003000000}"/>
    <cellStyle name="Porcentaje" xfId="3" builtin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1156352</xdr:colOff>
      <xdr:row>0</xdr:row>
      <xdr:rowOff>0</xdr:rowOff>
    </xdr:from>
    <xdr:to>
      <xdr:col>40</xdr:col>
      <xdr:colOff>491579</xdr:colOff>
      <xdr:row>4</xdr:row>
      <xdr:rowOff>135297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45718AA3-B681-4933-A5A7-9BDDEA742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71911" y="0"/>
          <a:ext cx="3178844" cy="148000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100853</xdr:rowOff>
    </xdr:from>
    <xdr:to>
      <xdr:col>1</xdr:col>
      <xdr:colOff>750795</xdr:colOff>
      <xdr:row>3</xdr:row>
      <xdr:rowOff>89647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AEF914B9-2349-40FC-91E6-45778F790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0853"/>
          <a:ext cx="1479176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8"/>
  <sheetViews>
    <sheetView tabSelected="1" zoomScale="85" zoomScaleNormal="85" workbookViewId="0">
      <selection activeCell="C2" sqref="C2"/>
    </sheetView>
  </sheetViews>
  <sheetFormatPr baseColWidth="10" defaultRowHeight="16.5" x14ac:dyDescent="0.3"/>
  <cols>
    <col min="1" max="1" width="11" style="107" customWidth="1"/>
    <col min="2" max="2" width="13.42578125" style="107" customWidth="1"/>
    <col min="3" max="3" width="20.42578125" style="107" customWidth="1"/>
    <col min="4" max="4" width="30.7109375" style="107" customWidth="1"/>
    <col min="5" max="5" width="13.5703125" style="107" hidden="1" customWidth="1"/>
    <col min="6" max="6" width="26" style="107" hidden="1" customWidth="1"/>
    <col min="7" max="7" width="21.7109375" style="107" hidden="1" customWidth="1"/>
    <col min="8" max="8" width="23" style="107" hidden="1" customWidth="1"/>
    <col min="9" max="9" width="24.5703125" style="107" hidden="1" customWidth="1"/>
    <col min="10" max="10" width="19.7109375" style="107" hidden="1" customWidth="1"/>
    <col min="11" max="11" width="23.140625" style="107" hidden="1" customWidth="1"/>
    <col min="12" max="12" width="21" style="107" hidden="1" customWidth="1"/>
    <col min="13" max="13" width="16.140625" style="107" hidden="1" customWidth="1"/>
    <col min="14" max="14" width="16.7109375" style="107" hidden="1" customWidth="1"/>
    <col min="15" max="16" width="17.42578125" style="107" hidden="1" customWidth="1"/>
    <col min="17" max="17" width="18.28515625" style="107" hidden="1" customWidth="1"/>
    <col min="18" max="18" width="21.7109375" style="108" hidden="1" customWidth="1"/>
    <col min="19" max="19" width="17" style="107" hidden="1" customWidth="1"/>
    <col min="20" max="20" width="16.5703125" style="107" hidden="1" customWidth="1"/>
    <col min="21" max="21" width="0" style="107" hidden="1" customWidth="1"/>
    <col min="22" max="22" width="17.5703125" customWidth="1"/>
    <col min="23" max="25" width="35.7109375" customWidth="1"/>
    <col min="26" max="26" width="37.5703125" customWidth="1"/>
    <col min="27" max="27" width="13.5703125" style="107" customWidth="1"/>
    <col min="28" max="28" width="16.85546875" style="107" customWidth="1"/>
    <col min="29" max="29" width="16" style="107" customWidth="1"/>
    <col min="30" max="30" width="13.85546875" style="107" customWidth="1"/>
    <col min="31" max="32" width="15" style="107" customWidth="1"/>
    <col min="33" max="33" width="14.85546875" style="103" customWidth="1"/>
    <col min="34" max="34" width="24.28515625" style="107" customWidth="1"/>
    <col min="35" max="35" width="14.7109375" style="102" customWidth="1"/>
    <col min="36" max="36" width="26" style="107" customWidth="1"/>
    <col min="37" max="37" width="13.28515625" style="109" customWidth="1"/>
    <col min="38" max="38" width="25.85546875" style="107" customWidth="1"/>
    <col min="39" max="39" width="16.85546875" style="107" customWidth="1"/>
    <col min="40" max="40" width="15" style="107" customWidth="1"/>
    <col min="41" max="41" width="15.140625" style="107" customWidth="1"/>
    <col min="42" max="42" width="21.7109375" style="110" customWidth="1"/>
    <col min="43" max="43" width="24.7109375" style="110" customWidth="1"/>
    <col min="44" max="44" width="17" style="107" customWidth="1"/>
    <col min="45" max="45" width="31" style="107" customWidth="1"/>
    <col min="46" max="16384" width="11.42578125" style="107"/>
  </cols>
  <sheetData>
    <row r="1" spans="1:46" s="5" customFormat="1" ht="37.5" customHeight="1" x14ac:dyDescent="0.5">
      <c r="A1" s="1"/>
      <c r="B1" s="1"/>
      <c r="C1" s="1"/>
      <c r="D1" s="2"/>
      <c r="E1" s="2"/>
      <c r="F1" s="2"/>
      <c r="G1" s="2"/>
      <c r="H1" s="2"/>
      <c r="I1" s="2"/>
      <c r="J1" s="2"/>
      <c r="K1" s="1"/>
      <c r="L1" s="2"/>
      <c r="M1" s="3"/>
      <c r="N1" s="3"/>
      <c r="O1" s="3"/>
      <c r="P1" s="3"/>
      <c r="Q1" s="4"/>
      <c r="R1" s="4"/>
      <c r="S1" s="4"/>
      <c r="T1" s="4"/>
      <c r="U1" s="1"/>
      <c r="AA1" s="2"/>
      <c r="AB1" s="2"/>
      <c r="AC1" s="2"/>
      <c r="AD1" s="2"/>
      <c r="AE1" s="2"/>
      <c r="AF1" s="2"/>
      <c r="AG1" s="6"/>
      <c r="AH1" s="2"/>
      <c r="AI1" s="7"/>
      <c r="AJ1" s="2"/>
      <c r="AK1" s="6"/>
      <c r="AL1" s="2"/>
      <c r="AM1" s="2"/>
      <c r="AN1" s="2"/>
      <c r="AO1" s="2"/>
      <c r="AP1" s="8"/>
      <c r="AQ1" s="8"/>
      <c r="AR1" s="2"/>
      <c r="AS1" s="4"/>
    </row>
    <row r="2" spans="1:46" s="5" customFormat="1" ht="37.5" customHeight="1" x14ac:dyDescent="0.45">
      <c r="A2" s="1"/>
      <c r="B2" s="1"/>
      <c r="C2" s="1"/>
      <c r="D2" s="3"/>
      <c r="E2" s="3"/>
      <c r="F2" s="3"/>
      <c r="G2" s="3"/>
      <c r="H2" s="3"/>
      <c r="I2" s="3"/>
      <c r="J2" s="3"/>
      <c r="K2" s="1"/>
      <c r="L2" s="3"/>
      <c r="M2" s="9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3"/>
      <c r="AB2" s="3"/>
      <c r="AC2" s="3"/>
      <c r="AD2" s="3"/>
      <c r="AE2" s="3"/>
      <c r="AF2" s="3"/>
      <c r="AG2" s="11"/>
      <c r="AH2" s="3"/>
      <c r="AI2" s="11"/>
      <c r="AJ2" s="3"/>
      <c r="AK2" s="11"/>
      <c r="AL2" s="3"/>
      <c r="AM2" s="3"/>
      <c r="AN2" s="3"/>
      <c r="AO2" s="3"/>
      <c r="AP2" s="12"/>
      <c r="AQ2" s="12"/>
      <c r="AR2" s="13" t="s">
        <v>0</v>
      </c>
      <c r="AS2" s="13" t="s">
        <v>1</v>
      </c>
      <c r="AT2" s="13" t="s">
        <v>2</v>
      </c>
    </row>
    <row r="3" spans="1:46" s="5" customFormat="1" ht="15" x14ac:dyDescent="0.25">
      <c r="A3" s="1"/>
      <c r="B3" s="1"/>
      <c r="C3" s="1"/>
      <c r="D3" s="14"/>
      <c r="E3" s="1"/>
      <c r="F3" s="1"/>
      <c r="G3" s="1"/>
      <c r="H3" s="14"/>
      <c r="I3" s="14"/>
      <c r="J3" s="14"/>
      <c r="K3" s="1"/>
      <c r="L3" s="1"/>
      <c r="M3" s="1"/>
      <c r="N3" s="1"/>
      <c r="O3" s="1"/>
      <c r="P3" s="1"/>
      <c r="Q3" s="1"/>
      <c r="R3" s="15"/>
      <c r="S3" s="15"/>
      <c r="T3" s="15"/>
      <c r="U3" s="15"/>
      <c r="V3" s="15"/>
      <c r="W3" s="15"/>
      <c r="X3" s="15"/>
      <c r="Y3" s="15"/>
      <c r="Z3" s="15"/>
      <c r="AA3" s="1"/>
      <c r="AB3" s="1"/>
      <c r="AC3" s="1"/>
      <c r="AD3" s="1"/>
      <c r="AE3" s="1"/>
      <c r="AF3" s="1"/>
      <c r="AG3" s="16"/>
      <c r="AH3" s="1"/>
      <c r="AI3" s="17"/>
      <c r="AJ3" s="1"/>
      <c r="AK3" s="18"/>
      <c r="AL3" s="1"/>
      <c r="AM3" s="1"/>
      <c r="AN3" s="1"/>
      <c r="AO3" s="1"/>
      <c r="AP3" s="19"/>
      <c r="AQ3" s="19"/>
      <c r="AR3" s="20" t="s">
        <v>3</v>
      </c>
      <c r="AS3" s="21" t="s">
        <v>4</v>
      </c>
      <c r="AT3" s="22" t="s">
        <v>5</v>
      </c>
    </row>
    <row r="4" spans="1:46" s="5" customFormat="1" ht="15" x14ac:dyDescent="0.2">
      <c r="A4" s="1"/>
      <c r="B4" s="1"/>
      <c r="C4" s="1"/>
      <c r="D4" s="23"/>
      <c r="E4" s="23"/>
      <c r="F4" s="23"/>
      <c r="G4" s="23"/>
      <c r="H4" s="23"/>
      <c r="I4" s="23"/>
      <c r="J4" s="23"/>
      <c r="K4" s="1"/>
      <c r="L4" s="23"/>
      <c r="M4" s="23"/>
      <c r="N4" s="23"/>
      <c r="O4" s="23"/>
      <c r="P4" s="23"/>
      <c r="Q4" s="23"/>
      <c r="R4" s="15"/>
      <c r="S4" s="15"/>
      <c r="T4" s="15"/>
      <c r="U4" s="15"/>
      <c r="V4" s="15"/>
      <c r="W4" s="15"/>
      <c r="X4" s="15"/>
      <c r="Y4" s="15"/>
      <c r="Z4" s="15"/>
      <c r="AA4" s="23"/>
      <c r="AB4" s="23"/>
      <c r="AC4" s="23"/>
      <c r="AD4" s="23"/>
      <c r="AE4" s="23"/>
      <c r="AF4" s="23"/>
      <c r="AG4" s="24"/>
      <c r="AH4" s="23"/>
      <c r="AI4" s="25"/>
      <c r="AJ4" s="23"/>
      <c r="AK4" s="24"/>
      <c r="AL4" s="23"/>
      <c r="AM4" s="23"/>
      <c r="AN4" s="23"/>
      <c r="AO4" s="23"/>
      <c r="AP4" s="26"/>
      <c r="AQ4" s="26"/>
      <c r="AR4" s="27" t="s">
        <v>6</v>
      </c>
      <c r="AS4" s="21" t="s">
        <v>7</v>
      </c>
      <c r="AT4" s="22" t="s">
        <v>8</v>
      </c>
    </row>
    <row r="5" spans="1:46" s="5" customFormat="1" ht="1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8" t="s">
        <v>9</v>
      </c>
      <c r="AS5" s="21">
        <v>100</v>
      </c>
      <c r="AT5" s="22" t="s">
        <v>10</v>
      </c>
    </row>
    <row r="6" spans="1:46" s="33" customFormat="1" ht="40.5" customHeight="1" thickBot="1" x14ac:dyDescent="0.3">
      <c r="A6" s="124" t="s">
        <v>11</v>
      </c>
      <c r="B6" s="125"/>
      <c r="C6" s="125"/>
      <c r="D6" s="125"/>
      <c r="E6" s="29"/>
      <c r="F6" s="30"/>
      <c r="G6" s="126" t="s">
        <v>12</v>
      </c>
      <c r="H6" s="127"/>
      <c r="I6" s="127"/>
      <c r="J6" s="127"/>
      <c r="K6" s="127"/>
      <c r="L6" s="128" t="s">
        <v>13</v>
      </c>
      <c r="M6" s="128"/>
      <c r="N6" s="128"/>
      <c r="O6" s="128"/>
      <c r="P6" s="128"/>
      <c r="Q6" s="128"/>
      <c r="R6" s="114" t="s">
        <v>14</v>
      </c>
      <c r="S6" s="116"/>
      <c r="T6" s="31" t="s">
        <v>15</v>
      </c>
      <c r="U6" s="126" t="s">
        <v>16</v>
      </c>
      <c r="V6" s="127"/>
      <c r="W6" s="127"/>
      <c r="X6" s="129" t="s">
        <v>17</v>
      </c>
      <c r="Y6" s="130"/>
      <c r="Z6" s="131"/>
      <c r="AA6" s="132" t="s">
        <v>18</v>
      </c>
      <c r="AB6" s="133"/>
      <c r="AC6" s="134"/>
      <c r="AD6" s="111" t="s">
        <v>19</v>
      </c>
      <c r="AE6" s="112"/>
      <c r="AF6" s="113"/>
      <c r="AG6" s="114" t="s">
        <v>20</v>
      </c>
      <c r="AH6" s="115"/>
      <c r="AI6" s="115"/>
      <c r="AJ6" s="115"/>
      <c r="AK6" s="115"/>
      <c r="AL6" s="116"/>
      <c r="AM6" s="117" t="s">
        <v>21</v>
      </c>
      <c r="AN6" s="117"/>
      <c r="AO6" s="117"/>
      <c r="AP6" s="118" t="s">
        <v>22</v>
      </c>
      <c r="AQ6" s="119"/>
      <c r="AR6" s="31" t="s">
        <v>15</v>
      </c>
      <c r="AS6" s="32"/>
    </row>
    <row r="7" spans="1:46" s="51" customFormat="1" ht="69.75" customHeight="1" thickBot="1" x14ac:dyDescent="0.3">
      <c r="A7" s="34" t="s">
        <v>23</v>
      </c>
      <c r="B7" s="35" t="s">
        <v>24</v>
      </c>
      <c r="C7" s="36" t="s">
        <v>25</v>
      </c>
      <c r="D7" s="37" t="s">
        <v>26</v>
      </c>
      <c r="E7" s="37" t="s">
        <v>27</v>
      </c>
      <c r="F7" s="37" t="s">
        <v>28</v>
      </c>
      <c r="G7" s="38" t="s">
        <v>29</v>
      </c>
      <c r="H7" s="39" t="s">
        <v>30</v>
      </c>
      <c r="I7" s="38" t="s">
        <v>31</v>
      </c>
      <c r="J7" s="38" t="s">
        <v>32</v>
      </c>
      <c r="K7" s="39" t="s">
        <v>33</v>
      </c>
      <c r="L7" s="40" t="s">
        <v>34</v>
      </c>
      <c r="M7" s="40" t="s">
        <v>35</v>
      </c>
      <c r="N7" s="40" t="s">
        <v>36</v>
      </c>
      <c r="O7" s="40" t="s">
        <v>37</v>
      </c>
      <c r="P7" s="40" t="s">
        <v>38</v>
      </c>
      <c r="Q7" s="40" t="s">
        <v>39</v>
      </c>
      <c r="R7" s="41" t="s">
        <v>40</v>
      </c>
      <c r="S7" s="41" t="s">
        <v>41</v>
      </c>
      <c r="T7" s="42" t="s">
        <v>42</v>
      </c>
      <c r="U7" s="39" t="s">
        <v>43</v>
      </c>
      <c r="V7" s="38" t="s">
        <v>44</v>
      </c>
      <c r="W7" s="38" t="s">
        <v>45</v>
      </c>
      <c r="X7" s="43" t="s">
        <v>46</v>
      </c>
      <c r="Y7" s="43" t="s">
        <v>47</v>
      </c>
      <c r="Z7" s="43" t="s">
        <v>48</v>
      </c>
      <c r="AA7" s="41" t="s">
        <v>49</v>
      </c>
      <c r="AB7" s="44" t="s">
        <v>50</v>
      </c>
      <c r="AC7" s="44" t="s">
        <v>51</v>
      </c>
      <c r="AD7" s="37" t="s">
        <v>52</v>
      </c>
      <c r="AE7" s="39" t="s">
        <v>53</v>
      </c>
      <c r="AF7" s="39" t="s">
        <v>54</v>
      </c>
      <c r="AG7" s="45" t="s">
        <v>55</v>
      </c>
      <c r="AH7" s="37" t="s">
        <v>56</v>
      </c>
      <c r="AI7" s="46" t="s">
        <v>57</v>
      </c>
      <c r="AJ7" s="39" t="s">
        <v>58</v>
      </c>
      <c r="AK7" s="45" t="s">
        <v>59</v>
      </c>
      <c r="AL7" s="37" t="s">
        <v>60</v>
      </c>
      <c r="AM7" s="39" t="s">
        <v>61</v>
      </c>
      <c r="AN7" s="37" t="s">
        <v>62</v>
      </c>
      <c r="AO7" s="39" t="s">
        <v>63</v>
      </c>
      <c r="AP7" s="47" t="s">
        <v>64</v>
      </c>
      <c r="AQ7" s="48" t="s">
        <v>65</v>
      </c>
      <c r="AR7" s="49" t="s">
        <v>42</v>
      </c>
      <c r="AS7" s="50" t="s">
        <v>66</v>
      </c>
    </row>
    <row r="8" spans="1:46" s="70" customFormat="1" ht="84.75" customHeight="1" x14ac:dyDescent="0.25">
      <c r="A8" s="120" t="s">
        <v>67</v>
      </c>
      <c r="B8" s="120" t="s">
        <v>68</v>
      </c>
      <c r="C8" s="120" t="s">
        <v>69</v>
      </c>
      <c r="D8" s="52" t="s">
        <v>70</v>
      </c>
      <c r="E8" s="53">
        <v>10</v>
      </c>
      <c r="F8" s="54" t="s">
        <v>71</v>
      </c>
      <c r="G8" s="55" t="s">
        <v>72</v>
      </c>
      <c r="H8" s="56" t="s">
        <v>73</v>
      </c>
      <c r="I8" s="55" t="s">
        <v>74</v>
      </c>
      <c r="J8" s="55" t="s">
        <v>75</v>
      </c>
      <c r="K8" s="56" t="s">
        <v>76</v>
      </c>
      <c r="L8" s="57">
        <v>250000</v>
      </c>
      <c r="M8" s="57">
        <v>0</v>
      </c>
      <c r="N8" s="57">
        <v>0</v>
      </c>
      <c r="O8" s="57">
        <v>0</v>
      </c>
      <c r="P8" s="57">
        <f>O8</f>
        <v>0</v>
      </c>
      <c r="Q8" s="57">
        <f>L8-O8</f>
        <v>250000</v>
      </c>
      <c r="R8" s="58">
        <f>N8/L8</f>
        <v>0</v>
      </c>
      <c r="S8" s="58" t="e">
        <f>N8/M8</f>
        <v>#DIV/0!</v>
      </c>
      <c r="T8" s="59">
        <f>R8</f>
        <v>0</v>
      </c>
      <c r="U8" s="60" t="s">
        <v>77</v>
      </c>
      <c r="V8" s="61" t="s">
        <v>78</v>
      </c>
      <c r="W8" s="62" t="s">
        <v>79</v>
      </c>
      <c r="X8" s="62" t="s">
        <v>80</v>
      </c>
      <c r="Y8" s="62" t="str">
        <f>V8</f>
        <v>Componente 10</v>
      </c>
      <c r="Z8" s="62" t="s">
        <v>81</v>
      </c>
      <c r="AA8" s="63" t="s">
        <v>82</v>
      </c>
      <c r="AB8" s="60" t="s">
        <v>83</v>
      </c>
      <c r="AC8" s="54" t="s">
        <v>84</v>
      </c>
      <c r="AD8" s="64">
        <v>0</v>
      </c>
      <c r="AE8" s="53">
        <v>10</v>
      </c>
      <c r="AF8" s="53">
        <f>AE8-AD8</f>
        <v>10</v>
      </c>
      <c r="AG8" s="53">
        <v>0</v>
      </c>
      <c r="AH8" s="54" t="s">
        <v>71</v>
      </c>
      <c r="AI8" s="65">
        <v>2</v>
      </c>
      <c r="AJ8" s="54" t="s">
        <v>71</v>
      </c>
      <c r="AK8" s="53">
        <v>1</v>
      </c>
      <c r="AL8" s="54" t="s">
        <v>71</v>
      </c>
      <c r="AM8" s="53">
        <v>10</v>
      </c>
      <c r="AN8" s="66">
        <f>AO8/AM8</f>
        <v>0.3</v>
      </c>
      <c r="AO8" s="53">
        <f>AG8+AI8+AK8</f>
        <v>3</v>
      </c>
      <c r="AP8" s="67">
        <f>+AO8/AM8</f>
        <v>0.3</v>
      </c>
      <c r="AQ8" s="68">
        <f>+AO8/AN8</f>
        <v>10</v>
      </c>
      <c r="AR8" s="69"/>
      <c r="AS8" s="60"/>
    </row>
    <row r="9" spans="1:46" s="70" customFormat="1" ht="78.75" customHeight="1" x14ac:dyDescent="0.25">
      <c r="A9" s="121"/>
      <c r="B9" s="121"/>
      <c r="C9" s="121"/>
      <c r="D9" s="52" t="s">
        <v>85</v>
      </c>
      <c r="E9" s="66">
        <v>0.33</v>
      </c>
      <c r="F9" s="55" t="s">
        <v>86</v>
      </c>
      <c r="G9" s="55" t="s">
        <v>72</v>
      </c>
      <c r="H9" s="55" t="s">
        <v>73</v>
      </c>
      <c r="I9" s="55" t="s">
        <v>87</v>
      </c>
      <c r="J9" s="55" t="s">
        <v>75</v>
      </c>
      <c r="K9" s="55" t="s">
        <v>76</v>
      </c>
      <c r="L9" s="71">
        <v>8652</v>
      </c>
      <c r="M9" s="71">
        <v>0</v>
      </c>
      <c r="N9" s="71">
        <v>8652</v>
      </c>
      <c r="O9" s="71">
        <v>8652</v>
      </c>
      <c r="P9" s="57">
        <f t="shared" ref="P9:P24" si="0">O9</f>
        <v>8652</v>
      </c>
      <c r="Q9" s="57">
        <f t="shared" ref="Q9:Q24" si="1">L9-O9</f>
        <v>0</v>
      </c>
      <c r="R9" s="58">
        <f t="shared" ref="R9:R24" si="2">N9/L9</f>
        <v>1</v>
      </c>
      <c r="S9" s="58" t="e">
        <f t="shared" ref="S9:S24" si="3">N9/M9</f>
        <v>#DIV/0!</v>
      </c>
      <c r="T9" s="59">
        <v>100</v>
      </c>
      <c r="U9" s="60" t="s">
        <v>77</v>
      </c>
      <c r="V9" s="61" t="s">
        <v>78</v>
      </c>
      <c r="W9" s="62" t="s">
        <v>79</v>
      </c>
      <c r="X9" s="62" t="s">
        <v>80</v>
      </c>
      <c r="Y9" s="62" t="str">
        <f t="shared" ref="Y9:Y24" si="4">V9</f>
        <v>Componente 10</v>
      </c>
      <c r="Z9" s="62" t="s">
        <v>81</v>
      </c>
      <c r="AA9" s="63" t="s">
        <v>82</v>
      </c>
      <c r="AB9" s="60" t="s">
        <v>83</v>
      </c>
      <c r="AC9" s="55" t="s">
        <v>88</v>
      </c>
      <c r="AD9" s="72">
        <v>0</v>
      </c>
      <c r="AE9" s="66">
        <v>0.33</v>
      </c>
      <c r="AF9" s="66">
        <f t="shared" ref="AF9:AF24" si="5">AE9-AD9</f>
        <v>0.33</v>
      </c>
      <c r="AG9" s="66"/>
      <c r="AH9" s="55" t="s">
        <v>86</v>
      </c>
      <c r="AI9" s="73">
        <v>0.33</v>
      </c>
      <c r="AJ9" s="55" t="s">
        <v>86</v>
      </c>
      <c r="AK9" s="66"/>
      <c r="AL9" s="55" t="s">
        <v>86</v>
      </c>
      <c r="AM9" s="66">
        <v>0.33</v>
      </c>
      <c r="AN9" s="66">
        <f t="shared" ref="AN9:AN24" si="6">AO9/AM9</f>
        <v>1</v>
      </c>
      <c r="AO9" s="66">
        <f t="shared" ref="AO9:AO24" si="7">AG9+AI9+AK9</f>
        <v>0.33</v>
      </c>
      <c r="AP9" s="67">
        <f t="shared" ref="AP9:AP24" si="8">+AO9/AM9</f>
        <v>1</v>
      </c>
      <c r="AQ9" s="68">
        <f t="shared" ref="AQ9:AQ24" si="9">+AO9/AN9</f>
        <v>0.33</v>
      </c>
      <c r="AR9" s="74"/>
      <c r="AS9" s="75"/>
    </row>
    <row r="10" spans="1:46" s="70" customFormat="1" ht="81" x14ac:dyDescent="0.25">
      <c r="A10" s="121"/>
      <c r="B10" s="121"/>
      <c r="C10" s="122"/>
      <c r="D10" s="52" t="s">
        <v>89</v>
      </c>
      <c r="E10" s="66">
        <v>0.33</v>
      </c>
      <c r="F10" s="55" t="s">
        <v>86</v>
      </c>
      <c r="G10" s="55" t="s">
        <v>72</v>
      </c>
      <c r="H10" s="55" t="s">
        <v>73</v>
      </c>
      <c r="I10" s="55" t="s">
        <v>90</v>
      </c>
      <c r="J10" s="55" t="s">
        <v>75</v>
      </c>
      <c r="K10" s="55" t="s">
        <v>76</v>
      </c>
      <c r="L10" s="71">
        <v>9500</v>
      </c>
      <c r="M10" s="71">
        <v>0</v>
      </c>
      <c r="N10" s="71"/>
      <c r="O10" s="71"/>
      <c r="P10" s="57">
        <f t="shared" si="0"/>
        <v>0</v>
      </c>
      <c r="Q10" s="57">
        <f t="shared" si="1"/>
        <v>9500</v>
      </c>
      <c r="R10" s="58">
        <f t="shared" si="2"/>
        <v>0</v>
      </c>
      <c r="S10" s="58" t="e">
        <f t="shared" si="3"/>
        <v>#DIV/0!</v>
      </c>
      <c r="T10" s="59">
        <f t="shared" ref="T10:T24" si="10">R10</f>
        <v>0</v>
      </c>
      <c r="U10" s="60" t="s">
        <v>77</v>
      </c>
      <c r="V10" s="61" t="s">
        <v>78</v>
      </c>
      <c r="W10" s="62" t="s">
        <v>79</v>
      </c>
      <c r="X10" s="62" t="s">
        <v>80</v>
      </c>
      <c r="Y10" s="62" t="str">
        <f t="shared" si="4"/>
        <v>Componente 10</v>
      </c>
      <c r="Z10" s="62" t="s">
        <v>81</v>
      </c>
      <c r="AA10" s="63" t="s">
        <v>82</v>
      </c>
      <c r="AB10" s="60" t="s">
        <v>83</v>
      </c>
      <c r="AC10" s="55" t="s">
        <v>88</v>
      </c>
      <c r="AD10" s="72">
        <v>0</v>
      </c>
      <c r="AE10" s="66">
        <v>0.33</v>
      </c>
      <c r="AF10" s="66">
        <f t="shared" si="5"/>
        <v>0.33</v>
      </c>
      <c r="AG10" s="66"/>
      <c r="AH10" s="55" t="s">
        <v>86</v>
      </c>
      <c r="AI10" s="73"/>
      <c r="AJ10" s="55" t="s">
        <v>86</v>
      </c>
      <c r="AK10" s="66"/>
      <c r="AL10" s="55" t="s">
        <v>86</v>
      </c>
      <c r="AM10" s="66">
        <v>0.33</v>
      </c>
      <c r="AN10" s="66">
        <v>0</v>
      </c>
      <c r="AO10" s="66">
        <v>0</v>
      </c>
      <c r="AP10" s="67">
        <f t="shared" si="8"/>
        <v>0</v>
      </c>
      <c r="AQ10" s="68" t="e">
        <f t="shared" si="9"/>
        <v>#DIV/0!</v>
      </c>
      <c r="AR10" s="74"/>
      <c r="AS10" s="75"/>
    </row>
    <row r="11" spans="1:46" s="70" customFormat="1" ht="81" x14ac:dyDescent="0.25">
      <c r="A11" s="121"/>
      <c r="B11" s="122"/>
      <c r="C11" s="52" t="s">
        <v>91</v>
      </c>
      <c r="D11" s="52" t="s">
        <v>92</v>
      </c>
      <c r="E11" s="76">
        <v>0.33</v>
      </c>
      <c r="F11" s="77" t="s">
        <v>93</v>
      </c>
      <c r="G11" s="55" t="s">
        <v>72</v>
      </c>
      <c r="H11" s="55" t="s">
        <v>73</v>
      </c>
      <c r="I11" s="55" t="s">
        <v>94</v>
      </c>
      <c r="J11" s="55" t="s">
        <v>75</v>
      </c>
      <c r="K11" s="55" t="s">
        <v>76</v>
      </c>
      <c r="L11" s="71">
        <v>9482.9500000000007</v>
      </c>
      <c r="M11" s="71">
        <v>0</v>
      </c>
      <c r="N11" s="71">
        <v>9482.9500000000007</v>
      </c>
      <c r="O11" s="71">
        <v>9482.9500000000007</v>
      </c>
      <c r="P11" s="57">
        <f t="shared" si="0"/>
        <v>9482.9500000000007</v>
      </c>
      <c r="Q11" s="57">
        <f t="shared" si="1"/>
        <v>0</v>
      </c>
      <c r="R11" s="58">
        <f t="shared" si="2"/>
        <v>1</v>
      </c>
      <c r="S11" s="58" t="e">
        <f t="shared" si="3"/>
        <v>#DIV/0!</v>
      </c>
      <c r="T11" s="59">
        <v>100</v>
      </c>
      <c r="U11" s="60" t="s">
        <v>77</v>
      </c>
      <c r="V11" s="61" t="s">
        <v>78</v>
      </c>
      <c r="W11" s="62" t="s">
        <v>79</v>
      </c>
      <c r="X11" s="62" t="s">
        <v>80</v>
      </c>
      <c r="Y11" s="62" t="str">
        <f t="shared" si="4"/>
        <v>Componente 10</v>
      </c>
      <c r="Z11" s="62" t="s">
        <v>81</v>
      </c>
      <c r="AA11" s="63" t="s">
        <v>82</v>
      </c>
      <c r="AB11" s="60" t="s">
        <v>83</v>
      </c>
      <c r="AC11" s="55" t="s">
        <v>95</v>
      </c>
      <c r="AD11" s="72">
        <v>0</v>
      </c>
      <c r="AE11" s="76">
        <v>0.33</v>
      </c>
      <c r="AF11" s="76">
        <f t="shared" si="5"/>
        <v>0.33</v>
      </c>
      <c r="AG11" s="76"/>
      <c r="AH11" s="77" t="s">
        <v>93</v>
      </c>
      <c r="AI11" s="78">
        <v>0.33</v>
      </c>
      <c r="AJ11" s="77" t="s">
        <v>93</v>
      </c>
      <c r="AK11" s="76"/>
      <c r="AL11" s="77" t="s">
        <v>93</v>
      </c>
      <c r="AM11" s="76">
        <v>0.33</v>
      </c>
      <c r="AN11" s="66">
        <f t="shared" si="6"/>
        <v>1</v>
      </c>
      <c r="AO11" s="76">
        <f t="shared" si="7"/>
        <v>0.33</v>
      </c>
      <c r="AP11" s="67">
        <f t="shared" si="8"/>
        <v>1</v>
      </c>
      <c r="AQ11" s="68">
        <f t="shared" si="9"/>
        <v>0.33</v>
      </c>
      <c r="AR11" s="74"/>
      <c r="AS11" s="75"/>
    </row>
    <row r="12" spans="1:46" s="70" customFormat="1" ht="77.25" customHeight="1" x14ac:dyDescent="0.25">
      <c r="A12" s="121"/>
      <c r="B12" s="123" t="s">
        <v>96</v>
      </c>
      <c r="C12" s="79" t="s">
        <v>97</v>
      </c>
      <c r="D12" s="52" t="s">
        <v>98</v>
      </c>
      <c r="E12" s="80">
        <v>0.33</v>
      </c>
      <c r="F12" s="77" t="s">
        <v>99</v>
      </c>
      <c r="G12" s="55" t="s">
        <v>72</v>
      </c>
      <c r="H12" s="55" t="s">
        <v>73</v>
      </c>
      <c r="I12" s="55" t="s">
        <v>100</v>
      </c>
      <c r="J12" s="55" t="s">
        <v>75</v>
      </c>
      <c r="K12" s="55" t="s">
        <v>76</v>
      </c>
      <c r="L12" s="71">
        <v>56000</v>
      </c>
      <c r="M12" s="71"/>
      <c r="N12" s="71"/>
      <c r="O12" s="71"/>
      <c r="P12" s="57">
        <f t="shared" si="0"/>
        <v>0</v>
      </c>
      <c r="Q12" s="57">
        <f t="shared" si="1"/>
        <v>56000</v>
      </c>
      <c r="R12" s="58">
        <f t="shared" si="2"/>
        <v>0</v>
      </c>
      <c r="S12" s="58" t="e">
        <f t="shared" si="3"/>
        <v>#DIV/0!</v>
      </c>
      <c r="T12" s="59">
        <f t="shared" si="10"/>
        <v>0</v>
      </c>
      <c r="U12" s="60" t="s">
        <v>77</v>
      </c>
      <c r="V12" s="61" t="s">
        <v>101</v>
      </c>
      <c r="W12" s="62" t="s">
        <v>102</v>
      </c>
      <c r="X12" s="62" t="s">
        <v>102</v>
      </c>
      <c r="Y12" s="62" t="str">
        <f t="shared" si="4"/>
        <v>Componente 5</v>
      </c>
      <c r="Z12" s="62" t="s">
        <v>103</v>
      </c>
      <c r="AA12" s="63" t="s">
        <v>82</v>
      </c>
      <c r="AB12" s="60" t="s">
        <v>83</v>
      </c>
      <c r="AC12" s="55" t="s">
        <v>84</v>
      </c>
      <c r="AD12" s="75">
        <v>0</v>
      </c>
      <c r="AE12" s="80">
        <v>0.33</v>
      </c>
      <c r="AF12" s="80">
        <f t="shared" si="5"/>
        <v>0.33</v>
      </c>
      <c r="AG12" s="80"/>
      <c r="AH12" s="77" t="s">
        <v>99</v>
      </c>
      <c r="AI12" s="81"/>
      <c r="AJ12" s="77" t="s">
        <v>99</v>
      </c>
      <c r="AK12" s="80"/>
      <c r="AL12" s="77" t="s">
        <v>99</v>
      </c>
      <c r="AM12" s="80">
        <v>0.33</v>
      </c>
      <c r="AN12" s="66">
        <f t="shared" si="6"/>
        <v>0</v>
      </c>
      <c r="AO12" s="80">
        <f t="shared" si="7"/>
        <v>0</v>
      </c>
      <c r="AP12" s="67">
        <f t="shared" si="8"/>
        <v>0</v>
      </c>
      <c r="AQ12" s="68" t="e">
        <f t="shared" si="9"/>
        <v>#DIV/0!</v>
      </c>
      <c r="AR12" s="74"/>
      <c r="AS12" s="75"/>
    </row>
    <row r="13" spans="1:46" s="70" customFormat="1" ht="99.75" customHeight="1" x14ac:dyDescent="0.25">
      <c r="A13" s="121"/>
      <c r="B13" s="121"/>
      <c r="C13" s="123" t="s">
        <v>104</v>
      </c>
      <c r="D13" s="52" t="s">
        <v>105</v>
      </c>
      <c r="E13" s="76">
        <v>0.33</v>
      </c>
      <c r="F13" s="77" t="s">
        <v>106</v>
      </c>
      <c r="G13" s="55" t="s">
        <v>72</v>
      </c>
      <c r="H13" s="55" t="s">
        <v>73</v>
      </c>
      <c r="I13" s="55" t="s">
        <v>107</v>
      </c>
      <c r="J13" s="55" t="s">
        <v>75</v>
      </c>
      <c r="K13" s="55" t="s">
        <v>76</v>
      </c>
      <c r="L13" s="71">
        <v>400000</v>
      </c>
      <c r="M13" s="71"/>
      <c r="N13" s="71"/>
      <c r="O13" s="71"/>
      <c r="P13" s="57">
        <f t="shared" si="0"/>
        <v>0</v>
      </c>
      <c r="Q13" s="57">
        <f t="shared" si="1"/>
        <v>400000</v>
      </c>
      <c r="R13" s="58">
        <f t="shared" si="2"/>
        <v>0</v>
      </c>
      <c r="S13" s="58" t="e">
        <f t="shared" si="3"/>
        <v>#DIV/0!</v>
      </c>
      <c r="T13" s="59">
        <f t="shared" si="10"/>
        <v>0</v>
      </c>
      <c r="U13" s="60" t="s">
        <v>77</v>
      </c>
      <c r="V13" s="61" t="s">
        <v>108</v>
      </c>
      <c r="W13" s="62" t="s">
        <v>109</v>
      </c>
      <c r="X13" s="62" t="s">
        <v>110</v>
      </c>
      <c r="Y13" s="62" t="str">
        <f t="shared" si="4"/>
        <v>Componente 4</v>
      </c>
      <c r="Z13" s="62" t="s">
        <v>111</v>
      </c>
      <c r="AA13" s="63" t="s">
        <v>82</v>
      </c>
      <c r="AB13" s="60" t="s">
        <v>83</v>
      </c>
      <c r="AC13" s="55" t="s">
        <v>112</v>
      </c>
      <c r="AD13" s="75">
        <v>0</v>
      </c>
      <c r="AE13" s="76">
        <v>0.33</v>
      </c>
      <c r="AF13" s="76">
        <f t="shared" si="5"/>
        <v>0.33</v>
      </c>
      <c r="AG13" s="76"/>
      <c r="AH13" s="77" t="s">
        <v>106</v>
      </c>
      <c r="AI13" s="78"/>
      <c r="AJ13" s="77" t="s">
        <v>106</v>
      </c>
      <c r="AK13" s="76"/>
      <c r="AL13" s="77" t="s">
        <v>106</v>
      </c>
      <c r="AM13" s="76">
        <v>0.33</v>
      </c>
      <c r="AN13" s="66">
        <f t="shared" si="6"/>
        <v>0</v>
      </c>
      <c r="AO13" s="76">
        <f t="shared" si="7"/>
        <v>0</v>
      </c>
      <c r="AP13" s="67">
        <f t="shared" si="8"/>
        <v>0</v>
      </c>
      <c r="AQ13" s="68" t="e">
        <f t="shared" si="9"/>
        <v>#DIV/0!</v>
      </c>
      <c r="AR13" s="74"/>
      <c r="AS13" s="75"/>
    </row>
    <row r="14" spans="1:46" s="70" customFormat="1" ht="127.5" x14ac:dyDescent="0.25">
      <c r="A14" s="121"/>
      <c r="B14" s="121"/>
      <c r="C14" s="121"/>
      <c r="D14" s="52" t="s">
        <v>113</v>
      </c>
      <c r="E14" s="76">
        <v>0.33</v>
      </c>
      <c r="F14" s="77" t="s">
        <v>114</v>
      </c>
      <c r="G14" s="55" t="s">
        <v>72</v>
      </c>
      <c r="H14" s="55" t="s">
        <v>73</v>
      </c>
      <c r="I14" s="55" t="s">
        <v>115</v>
      </c>
      <c r="J14" s="55" t="s">
        <v>75</v>
      </c>
      <c r="K14" s="55" t="s">
        <v>76</v>
      </c>
      <c r="L14" s="71">
        <v>300000</v>
      </c>
      <c r="M14" s="71"/>
      <c r="N14" s="71"/>
      <c r="O14" s="71"/>
      <c r="P14" s="57">
        <f t="shared" si="0"/>
        <v>0</v>
      </c>
      <c r="Q14" s="57">
        <f t="shared" si="1"/>
        <v>300000</v>
      </c>
      <c r="R14" s="58">
        <f t="shared" si="2"/>
        <v>0</v>
      </c>
      <c r="S14" s="58" t="e">
        <f t="shared" si="3"/>
        <v>#DIV/0!</v>
      </c>
      <c r="T14" s="59">
        <f t="shared" si="10"/>
        <v>0</v>
      </c>
      <c r="U14" s="60" t="s">
        <v>77</v>
      </c>
      <c r="V14" s="61" t="s">
        <v>116</v>
      </c>
      <c r="W14" s="62" t="s">
        <v>117</v>
      </c>
      <c r="X14" s="62" t="s">
        <v>118</v>
      </c>
      <c r="Y14" s="62" t="str">
        <f t="shared" si="4"/>
        <v>Componente 3</v>
      </c>
      <c r="Z14" s="62" t="s">
        <v>119</v>
      </c>
      <c r="AA14" s="63" t="s">
        <v>82</v>
      </c>
      <c r="AB14" s="60" t="s">
        <v>83</v>
      </c>
      <c r="AC14" s="55" t="s">
        <v>120</v>
      </c>
      <c r="AD14" s="75">
        <v>0</v>
      </c>
      <c r="AE14" s="76">
        <v>0.33</v>
      </c>
      <c r="AF14" s="76">
        <f t="shared" si="5"/>
        <v>0.33</v>
      </c>
      <c r="AG14" s="76"/>
      <c r="AH14" s="77" t="s">
        <v>114</v>
      </c>
      <c r="AI14" s="78"/>
      <c r="AJ14" s="77" t="s">
        <v>114</v>
      </c>
      <c r="AK14" s="76"/>
      <c r="AL14" s="77" t="s">
        <v>114</v>
      </c>
      <c r="AM14" s="76">
        <v>0.33</v>
      </c>
      <c r="AN14" s="66">
        <f t="shared" si="6"/>
        <v>0</v>
      </c>
      <c r="AO14" s="76">
        <f t="shared" si="7"/>
        <v>0</v>
      </c>
      <c r="AP14" s="67">
        <f t="shared" si="8"/>
        <v>0</v>
      </c>
      <c r="AQ14" s="68" t="e">
        <f t="shared" si="9"/>
        <v>#DIV/0!</v>
      </c>
      <c r="AR14" s="74"/>
      <c r="AS14" s="75"/>
    </row>
    <row r="15" spans="1:46" s="70" customFormat="1" ht="153" x14ac:dyDescent="0.25">
      <c r="A15" s="121"/>
      <c r="B15" s="121"/>
      <c r="C15" s="122"/>
      <c r="D15" s="52" t="s">
        <v>121</v>
      </c>
      <c r="E15" s="82">
        <v>0.33</v>
      </c>
      <c r="F15" s="77" t="s">
        <v>122</v>
      </c>
      <c r="G15" s="55" t="s">
        <v>72</v>
      </c>
      <c r="H15" s="55" t="s">
        <v>73</v>
      </c>
      <c r="I15" s="55" t="s">
        <v>123</v>
      </c>
      <c r="J15" s="55" t="s">
        <v>75</v>
      </c>
      <c r="K15" s="55" t="s">
        <v>76</v>
      </c>
      <c r="L15" s="71">
        <v>153235.45000000001</v>
      </c>
      <c r="M15" s="71"/>
      <c r="N15" s="71">
        <v>151031.45000000001</v>
      </c>
      <c r="O15" s="71">
        <v>151031.45000000001</v>
      </c>
      <c r="P15" s="57">
        <f t="shared" si="0"/>
        <v>151031.45000000001</v>
      </c>
      <c r="Q15" s="57">
        <f t="shared" si="1"/>
        <v>2204</v>
      </c>
      <c r="R15" s="58">
        <f t="shared" si="2"/>
        <v>0.98561690522656475</v>
      </c>
      <c r="S15" s="58" t="e">
        <f t="shared" si="3"/>
        <v>#DIV/0!</v>
      </c>
      <c r="T15" s="59">
        <v>99</v>
      </c>
      <c r="U15" s="60" t="s">
        <v>77</v>
      </c>
      <c r="V15" s="61" t="s">
        <v>124</v>
      </c>
      <c r="W15" s="62" t="s">
        <v>125</v>
      </c>
      <c r="X15" s="62" t="s">
        <v>126</v>
      </c>
      <c r="Y15" s="62" t="str">
        <f t="shared" si="4"/>
        <v>Componente 6</v>
      </c>
      <c r="Z15" s="62" t="s">
        <v>127</v>
      </c>
      <c r="AA15" s="63" t="s">
        <v>82</v>
      </c>
      <c r="AB15" s="60" t="s">
        <v>83</v>
      </c>
      <c r="AC15" s="55" t="s">
        <v>112</v>
      </c>
      <c r="AD15" s="75">
        <v>0</v>
      </c>
      <c r="AE15" s="82">
        <v>0.33</v>
      </c>
      <c r="AF15" s="82">
        <f t="shared" si="5"/>
        <v>0.33</v>
      </c>
      <c r="AG15" s="82"/>
      <c r="AH15" s="77" t="s">
        <v>122</v>
      </c>
      <c r="AI15" s="83">
        <v>0.33</v>
      </c>
      <c r="AJ15" s="77" t="s">
        <v>122</v>
      </c>
      <c r="AK15" s="82"/>
      <c r="AL15" s="77" t="s">
        <v>122</v>
      </c>
      <c r="AM15" s="82">
        <v>0.33</v>
      </c>
      <c r="AN15" s="66">
        <f t="shared" si="6"/>
        <v>1</v>
      </c>
      <c r="AO15" s="82">
        <f t="shared" si="7"/>
        <v>0.33</v>
      </c>
      <c r="AP15" s="67">
        <f t="shared" si="8"/>
        <v>1</v>
      </c>
      <c r="AQ15" s="68">
        <f t="shared" si="9"/>
        <v>0.33</v>
      </c>
      <c r="AR15" s="74"/>
      <c r="AS15" s="84"/>
    </row>
    <row r="16" spans="1:46" s="70" customFormat="1" ht="81" x14ac:dyDescent="0.25">
      <c r="A16" s="121"/>
      <c r="B16" s="122"/>
      <c r="C16" s="52" t="s">
        <v>128</v>
      </c>
      <c r="D16" s="52" t="s">
        <v>129</v>
      </c>
      <c r="E16" s="85">
        <v>3</v>
      </c>
      <c r="F16" s="55" t="s">
        <v>130</v>
      </c>
      <c r="G16" s="55" t="s">
        <v>72</v>
      </c>
      <c r="H16" s="55" t="s">
        <v>73</v>
      </c>
      <c r="I16" s="55" t="s">
        <v>131</v>
      </c>
      <c r="J16" s="55" t="s">
        <v>75</v>
      </c>
      <c r="K16" s="55" t="s">
        <v>76</v>
      </c>
      <c r="L16" s="71">
        <v>25000</v>
      </c>
      <c r="M16" s="71"/>
      <c r="N16" s="71"/>
      <c r="O16" s="71"/>
      <c r="P16" s="57">
        <f t="shared" si="0"/>
        <v>0</v>
      </c>
      <c r="Q16" s="57">
        <f t="shared" si="1"/>
        <v>25000</v>
      </c>
      <c r="R16" s="58">
        <f t="shared" si="2"/>
        <v>0</v>
      </c>
      <c r="S16" s="58" t="e">
        <f t="shared" si="3"/>
        <v>#DIV/0!</v>
      </c>
      <c r="T16" s="59">
        <f t="shared" si="10"/>
        <v>0</v>
      </c>
      <c r="U16" s="60" t="s">
        <v>77</v>
      </c>
      <c r="V16" s="61" t="s">
        <v>124</v>
      </c>
      <c r="W16" s="62" t="s">
        <v>125</v>
      </c>
      <c r="X16" s="62" t="s">
        <v>126</v>
      </c>
      <c r="Y16" s="62" t="str">
        <f t="shared" si="4"/>
        <v>Componente 6</v>
      </c>
      <c r="Z16" s="62" t="s">
        <v>127</v>
      </c>
      <c r="AA16" s="63" t="s">
        <v>82</v>
      </c>
      <c r="AB16" s="60" t="s">
        <v>83</v>
      </c>
      <c r="AC16" s="55" t="s">
        <v>132</v>
      </c>
      <c r="AD16" s="75">
        <v>0</v>
      </c>
      <c r="AE16" s="85">
        <v>3</v>
      </c>
      <c r="AF16" s="85">
        <f t="shared" si="5"/>
        <v>3</v>
      </c>
      <c r="AG16" s="85"/>
      <c r="AH16" s="55" t="s">
        <v>130</v>
      </c>
      <c r="AI16" s="86"/>
      <c r="AJ16" s="55" t="s">
        <v>130</v>
      </c>
      <c r="AK16" s="85"/>
      <c r="AL16" s="55" t="s">
        <v>130</v>
      </c>
      <c r="AM16" s="85">
        <v>3</v>
      </c>
      <c r="AN16" s="66">
        <f t="shared" si="6"/>
        <v>0</v>
      </c>
      <c r="AO16" s="85">
        <f t="shared" si="7"/>
        <v>0</v>
      </c>
      <c r="AP16" s="67">
        <f t="shared" si="8"/>
        <v>0</v>
      </c>
      <c r="AQ16" s="68" t="e">
        <f t="shared" si="9"/>
        <v>#DIV/0!</v>
      </c>
      <c r="AR16" s="74"/>
      <c r="AS16" s="84"/>
    </row>
    <row r="17" spans="1:45" s="70" customFormat="1" ht="102" x14ac:dyDescent="0.25">
      <c r="A17" s="121"/>
      <c r="B17" s="123" t="s">
        <v>133</v>
      </c>
      <c r="C17" s="123" t="s">
        <v>134</v>
      </c>
      <c r="D17" s="52" t="s">
        <v>135</v>
      </c>
      <c r="E17" s="87">
        <v>10</v>
      </c>
      <c r="F17" s="77" t="s">
        <v>136</v>
      </c>
      <c r="G17" s="55" t="s">
        <v>72</v>
      </c>
      <c r="H17" s="55" t="s">
        <v>73</v>
      </c>
      <c r="I17" s="55" t="s">
        <v>137</v>
      </c>
      <c r="J17" s="55" t="s">
        <v>75</v>
      </c>
      <c r="K17" s="55" t="s">
        <v>76</v>
      </c>
      <c r="L17" s="71">
        <v>300000</v>
      </c>
      <c r="M17" s="71"/>
      <c r="N17" s="71">
        <v>30372</v>
      </c>
      <c r="O17" s="71">
        <v>30372</v>
      </c>
      <c r="P17" s="57">
        <f t="shared" si="0"/>
        <v>30372</v>
      </c>
      <c r="Q17" s="57">
        <f t="shared" si="1"/>
        <v>269628</v>
      </c>
      <c r="R17" s="58">
        <f t="shared" si="2"/>
        <v>0.10124</v>
      </c>
      <c r="S17" s="58" t="e">
        <f t="shared" si="3"/>
        <v>#DIV/0!</v>
      </c>
      <c r="T17" s="59">
        <v>10</v>
      </c>
      <c r="U17" s="60" t="s">
        <v>77</v>
      </c>
      <c r="V17" s="61" t="s">
        <v>78</v>
      </c>
      <c r="W17" s="62" t="s">
        <v>79</v>
      </c>
      <c r="X17" s="62" t="s">
        <v>80</v>
      </c>
      <c r="Y17" s="62" t="str">
        <f t="shared" si="4"/>
        <v>Componente 10</v>
      </c>
      <c r="Z17" s="62" t="s">
        <v>81</v>
      </c>
      <c r="AA17" s="63" t="s">
        <v>82</v>
      </c>
      <c r="AB17" s="60" t="s">
        <v>83</v>
      </c>
      <c r="AC17" s="55" t="s">
        <v>138</v>
      </c>
      <c r="AD17" s="72">
        <v>0</v>
      </c>
      <c r="AE17" s="87">
        <v>10</v>
      </c>
      <c r="AF17" s="87">
        <f t="shared" si="5"/>
        <v>10</v>
      </c>
      <c r="AG17" s="87">
        <v>1</v>
      </c>
      <c r="AH17" s="77" t="s">
        <v>136</v>
      </c>
      <c r="AI17" s="88">
        <v>1</v>
      </c>
      <c r="AJ17" s="77" t="s">
        <v>136</v>
      </c>
      <c r="AK17" s="87">
        <v>1</v>
      </c>
      <c r="AL17" s="77" t="s">
        <v>136</v>
      </c>
      <c r="AM17" s="87">
        <v>10</v>
      </c>
      <c r="AN17" s="66">
        <f t="shared" si="6"/>
        <v>0.3</v>
      </c>
      <c r="AO17" s="87">
        <f t="shared" si="7"/>
        <v>3</v>
      </c>
      <c r="AP17" s="67">
        <f t="shared" si="8"/>
        <v>0.3</v>
      </c>
      <c r="AQ17" s="68">
        <f t="shared" si="9"/>
        <v>10</v>
      </c>
      <c r="AR17" s="74"/>
      <c r="AS17" s="75"/>
    </row>
    <row r="18" spans="1:45" s="70" customFormat="1" ht="108" x14ac:dyDescent="0.25">
      <c r="A18" s="122"/>
      <c r="B18" s="122"/>
      <c r="C18" s="122"/>
      <c r="D18" s="52" t="s">
        <v>139</v>
      </c>
      <c r="E18" s="66">
        <v>0.33</v>
      </c>
      <c r="F18" s="77" t="s">
        <v>93</v>
      </c>
      <c r="G18" s="55" t="s">
        <v>72</v>
      </c>
      <c r="H18" s="55" t="s">
        <v>73</v>
      </c>
      <c r="I18" s="55" t="s">
        <v>140</v>
      </c>
      <c r="J18" s="55" t="s">
        <v>75</v>
      </c>
      <c r="K18" s="55" t="s">
        <v>76</v>
      </c>
      <c r="L18" s="71">
        <v>35000</v>
      </c>
      <c r="M18" s="71"/>
      <c r="N18" s="71"/>
      <c r="O18" s="71">
        <v>9858.39</v>
      </c>
      <c r="P18" s="57">
        <f t="shared" si="0"/>
        <v>9858.39</v>
      </c>
      <c r="Q18" s="57">
        <f t="shared" si="1"/>
        <v>25141.61</v>
      </c>
      <c r="R18" s="58">
        <f t="shared" si="2"/>
        <v>0</v>
      </c>
      <c r="S18" s="58" t="e">
        <f t="shared" si="3"/>
        <v>#DIV/0!</v>
      </c>
      <c r="T18" s="59">
        <f t="shared" si="10"/>
        <v>0</v>
      </c>
      <c r="U18" s="60" t="s">
        <v>77</v>
      </c>
      <c r="V18" s="61" t="s">
        <v>141</v>
      </c>
      <c r="W18" s="62" t="s">
        <v>142</v>
      </c>
      <c r="X18" s="62" t="s">
        <v>142</v>
      </c>
      <c r="Y18" s="62" t="str">
        <f t="shared" si="4"/>
        <v>Componente 9</v>
      </c>
      <c r="Z18" s="62" t="s">
        <v>143</v>
      </c>
      <c r="AA18" s="63" t="s">
        <v>82</v>
      </c>
      <c r="AB18" s="60" t="s">
        <v>83</v>
      </c>
      <c r="AC18" s="54" t="s">
        <v>95</v>
      </c>
      <c r="AD18" s="75">
        <v>0</v>
      </c>
      <c r="AE18" s="66">
        <v>0.33</v>
      </c>
      <c r="AF18" s="66">
        <f t="shared" si="5"/>
        <v>0.33</v>
      </c>
      <c r="AG18" s="66"/>
      <c r="AH18" s="77" t="s">
        <v>93</v>
      </c>
      <c r="AI18" s="73"/>
      <c r="AJ18" s="77" t="s">
        <v>93</v>
      </c>
      <c r="AK18" s="66">
        <v>0.33</v>
      </c>
      <c r="AL18" s="77" t="s">
        <v>93</v>
      </c>
      <c r="AM18" s="66">
        <v>0.33</v>
      </c>
      <c r="AN18" s="66">
        <f t="shared" si="6"/>
        <v>1</v>
      </c>
      <c r="AO18" s="66">
        <f t="shared" si="7"/>
        <v>0.33</v>
      </c>
      <c r="AP18" s="67">
        <f t="shared" si="8"/>
        <v>1</v>
      </c>
      <c r="AQ18" s="68">
        <f t="shared" si="9"/>
        <v>0.33</v>
      </c>
      <c r="AR18" s="74"/>
      <c r="AS18" s="60"/>
    </row>
    <row r="19" spans="1:45" s="70" customFormat="1" ht="111" customHeight="1" x14ac:dyDescent="0.25">
      <c r="A19" s="123" t="s">
        <v>144</v>
      </c>
      <c r="B19" s="52" t="s">
        <v>145</v>
      </c>
      <c r="C19" s="52" t="s">
        <v>146</v>
      </c>
      <c r="D19" s="52" t="s">
        <v>147</v>
      </c>
      <c r="E19" s="89">
        <v>1.66</v>
      </c>
      <c r="F19" s="55" t="s">
        <v>148</v>
      </c>
      <c r="G19" s="55" t="s">
        <v>72</v>
      </c>
      <c r="H19" s="55" t="s">
        <v>73</v>
      </c>
      <c r="I19" s="55" t="s">
        <v>149</v>
      </c>
      <c r="J19" s="55" t="s">
        <v>75</v>
      </c>
      <c r="K19" s="55" t="s">
        <v>76</v>
      </c>
      <c r="L19" s="71">
        <v>68065.02</v>
      </c>
      <c r="M19" s="71"/>
      <c r="N19" s="71"/>
      <c r="O19" s="71">
        <v>15182.95</v>
      </c>
      <c r="P19" s="57">
        <f t="shared" si="0"/>
        <v>15182.95</v>
      </c>
      <c r="Q19" s="57">
        <f t="shared" si="1"/>
        <v>52882.070000000007</v>
      </c>
      <c r="R19" s="58">
        <f t="shared" si="2"/>
        <v>0</v>
      </c>
      <c r="S19" s="58" t="e">
        <f t="shared" si="3"/>
        <v>#DIV/0!</v>
      </c>
      <c r="T19" s="59">
        <f t="shared" si="10"/>
        <v>0</v>
      </c>
      <c r="U19" s="60" t="s">
        <v>77</v>
      </c>
      <c r="V19" s="61" t="s">
        <v>141</v>
      </c>
      <c r="W19" s="62" t="s">
        <v>142</v>
      </c>
      <c r="X19" s="62" t="s">
        <v>142</v>
      </c>
      <c r="Y19" s="62" t="str">
        <f t="shared" si="4"/>
        <v>Componente 9</v>
      </c>
      <c r="Z19" s="62" t="s">
        <v>143</v>
      </c>
      <c r="AA19" s="63" t="s">
        <v>82</v>
      </c>
      <c r="AB19" s="60" t="s">
        <v>83</v>
      </c>
      <c r="AC19" s="55" t="s">
        <v>84</v>
      </c>
      <c r="AD19" s="75">
        <v>0</v>
      </c>
      <c r="AE19" s="89">
        <v>1.66</v>
      </c>
      <c r="AF19" s="89">
        <f t="shared" si="5"/>
        <v>1.66</v>
      </c>
      <c r="AG19" s="89"/>
      <c r="AH19" s="55" t="s">
        <v>148</v>
      </c>
      <c r="AI19" s="90"/>
      <c r="AJ19" s="55" t="s">
        <v>148</v>
      </c>
      <c r="AK19" s="89">
        <v>0.66</v>
      </c>
      <c r="AL19" s="55" t="s">
        <v>148</v>
      </c>
      <c r="AM19" s="89">
        <v>1.66</v>
      </c>
      <c r="AN19" s="66">
        <f t="shared" si="6"/>
        <v>0.39759036144578319</v>
      </c>
      <c r="AO19" s="89">
        <f t="shared" si="7"/>
        <v>0.66</v>
      </c>
      <c r="AP19" s="67">
        <f t="shared" si="8"/>
        <v>0.39759036144578319</v>
      </c>
      <c r="AQ19" s="68">
        <f t="shared" si="9"/>
        <v>1.66</v>
      </c>
      <c r="AR19" s="74"/>
      <c r="AS19" s="75"/>
    </row>
    <row r="20" spans="1:45" s="70" customFormat="1" ht="108.75" customHeight="1" x14ac:dyDescent="0.25">
      <c r="A20" s="121"/>
      <c r="B20" s="52" t="s">
        <v>150</v>
      </c>
      <c r="C20" s="52" t="s">
        <v>151</v>
      </c>
      <c r="D20" s="52" t="s">
        <v>152</v>
      </c>
      <c r="E20" s="55">
        <v>1.66</v>
      </c>
      <c r="F20" s="55" t="s">
        <v>153</v>
      </c>
      <c r="G20" s="55" t="s">
        <v>72</v>
      </c>
      <c r="H20" s="55" t="s">
        <v>73</v>
      </c>
      <c r="I20" s="55" t="s">
        <v>154</v>
      </c>
      <c r="J20" s="55" t="s">
        <v>75</v>
      </c>
      <c r="K20" s="55" t="s">
        <v>76</v>
      </c>
      <c r="L20" s="71">
        <v>150000</v>
      </c>
      <c r="M20" s="71"/>
      <c r="N20" s="71"/>
      <c r="O20" s="71">
        <v>18665.900000000001</v>
      </c>
      <c r="P20" s="57">
        <f t="shared" si="0"/>
        <v>18665.900000000001</v>
      </c>
      <c r="Q20" s="57">
        <f t="shared" si="1"/>
        <v>131334.1</v>
      </c>
      <c r="R20" s="58">
        <f t="shared" si="2"/>
        <v>0</v>
      </c>
      <c r="S20" s="58" t="e">
        <f t="shared" si="3"/>
        <v>#DIV/0!</v>
      </c>
      <c r="T20" s="59">
        <f t="shared" si="10"/>
        <v>0</v>
      </c>
      <c r="U20" s="60" t="s">
        <v>77</v>
      </c>
      <c r="V20" s="61" t="s">
        <v>155</v>
      </c>
      <c r="W20" s="62" t="s">
        <v>156</v>
      </c>
      <c r="X20" s="62" t="s">
        <v>156</v>
      </c>
      <c r="Y20" s="62" t="str">
        <f t="shared" si="4"/>
        <v>Componente 8</v>
      </c>
      <c r="Z20" s="62" t="s">
        <v>157</v>
      </c>
      <c r="AA20" s="63" t="s">
        <v>82</v>
      </c>
      <c r="AB20" s="60" t="s">
        <v>83</v>
      </c>
      <c r="AC20" s="55" t="s">
        <v>138</v>
      </c>
      <c r="AD20" s="72">
        <v>0</v>
      </c>
      <c r="AE20" s="55">
        <v>1.66</v>
      </c>
      <c r="AF20" s="55">
        <f t="shared" si="5"/>
        <v>1.66</v>
      </c>
      <c r="AG20" s="55"/>
      <c r="AH20" s="55" t="s">
        <v>153</v>
      </c>
      <c r="AI20" s="91">
        <v>0.66</v>
      </c>
      <c r="AJ20" s="55" t="s">
        <v>153</v>
      </c>
      <c r="AK20" s="55"/>
      <c r="AL20" s="55" t="s">
        <v>153</v>
      </c>
      <c r="AM20" s="55">
        <v>1.66</v>
      </c>
      <c r="AN20" s="66">
        <f t="shared" si="6"/>
        <v>0.39759036144578319</v>
      </c>
      <c r="AO20" s="55">
        <f t="shared" si="7"/>
        <v>0.66</v>
      </c>
      <c r="AP20" s="67">
        <f t="shared" si="8"/>
        <v>0.39759036144578319</v>
      </c>
      <c r="AQ20" s="68">
        <f t="shared" si="9"/>
        <v>1.66</v>
      </c>
      <c r="AR20" s="74"/>
      <c r="AS20" s="75"/>
    </row>
    <row r="21" spans="1:45" s="70" customFormat="1" ht="121.5" x14ac:dyDescent="0.25">
      <c r="A21" s="121"/>
      <c r="B21" s="52" t="s">
        <v>158</v>
      </c>
      <c r="C21" s="52" t="s">
        <v>159</v>
      </c>
      <c r="D21" s="52" t="s">
        <v>160</v>
      </c>
      <c r="E21" s="76">
        <v>0.33</v>
      </c>
      <c r="F21" s="55" t="s">
        <v>161</v>
      </c>
      <c r="G21" s="55" t="s">
        <v>72</v>
      </c>
      <c r="H21" s="55" t="s">
        <v>73</v>
      </c>
      <c r="I21" s="55" t="s">
        <v>162</v>
      </c>
      <c r="J21" s="55" t="s">
        <v>75</v>
      </c>
      <c r="K21" s="55" t="s">
        <v>76</v>
      </c>
      <c r="L21" s="71">
        <v>0</v>
      </c>
      <c r="M21" s="71"/>
      <c r="N21" s="71"/>
      <c r="O21" s="71"/>
      <c r="P21" s="57">
        <f t="shared" si="0"/>
        <v>0</v>
      </c>
      <c r="Q21" s="57">
        <f t="shared" si="1"/>
        <v>0</v>
      </c>
      <c r="R21" s="58" t="e">
        <f t="shared" si="2"/>
        <v>#DIV/0!</v>
      </c>
      <c r="S21" s="58" t="e">
        <f t="shared" si="3"/>
        <v>#DIV/0!</v>
      </c>
      <c r="T21" s="59" t="e">
        <f t="shared" si="10"/>
        <v>#DIV/0!</v>
      </c>
      <c r="U21" s="60" t="s">
        <v>77</v>
      </c>
      <c r="V21" s="61" t="s">
        <v>163</v>
      </c>
      <c r="W21" s="62" t="s">
        <v>164</v>
      </c>
      <c r="X21" s="62" t="s">
        <v>165</v>
      </c>
      <c r="Y21" s="62" t="str">
        <f t="shared" si="4"/>
        <v>Componente 1</v>
      </c>
      <c r="Z21" s="62" t="s">
        <v>166</v>
      </c>
      <c r="AA21" s="63" t="s">
        <v>82</v>
      </c>
      <c r="AB21" s="60" t="s">
        <v>83</v>
      </c>
      <c r="AC21" s="55" t="s">
        <v>167</v>
      </c>
      <c r="AD21" s="75">
        <v>0</v>
      </c>
      <c r="AE21" s="76">
        <v>0.33</v>
      </c>
      <c r="AF21" s="76">
        <f t="shared" si="5"/>
        <v>0.33</v>
      </c>
      <c r="AG21" s="76"/>
      <c r="AH21" s="55" t="s">
        <v>161</v>
      </c>
      <c r="AI21" s="78"/>
      <c r="AJ21" s="55" t="s">
        <v>161</v>
      </c>
      <c r="AK21" s="76">
        <v>0.33</v>
      </c>
      <c r="AL21" s="55" t="s">
        <v>161</v>
      </c>
      <c r="AM21" s="76">
        <v>0.33</v>
      </c>
      <c r="AN21" s="66">
        <f t="shared" si="6"/>
        <v>1</v>
      </c>
      <c r="AO21" s="76">
        <f t="shared" si="7"/>
        <v>0.33</v>
      </c>
      <c r="AP21" s="67">
        <f t="shared" si="8"/>
        <v>1</v>
      </c>
      <c r="AQ21" s="68">
        <f t="shared" si="9"/>
        <v>0.33</v>
      </c>
      <c r="AR21" s="74"/>
      <c r="AS21" s="75"/>
    </row>
    <row r="22" spans="1:45" s="70" customFormat="1" ht="144.75" customHeight="1" x14ac:dyDescent="0.25">
      <c r="A22" s="121"/>
      <c r="B22" s="123" t="s">
        <v>168</v>
      </c>
      <c r="C22" s="92" t="s">
        <v>169</v>
      </c>
      <c r="D22" s="52" t="s">
        <v>170</v>
      </c>
      <c r="E22" s="76">
        <v>0.33</v>
      </c>
      <c r="F22" s="77" t="s">
        <v>171</v>
      </c>
      <c r="G22" s="55" t="s">
        <v>72</v>
      </c>
      <c r="H22" s="55" t="s">
        <v>73</v>
      </c>
      <c r="I22" s="55" t="s">
        <v>172</v>
      </c>
      <c r="J22" s="55" t="s">
        <v>75</v>
      </c>
      <c r="K22" s="55" t="s">
        <v>76</v>
      </c>
      <c r="L22" s="71">
        <v>25000</v>
      </c>
      <c r="M22" s="71"/>
      <c r="N22" s="71"/>
      <c r="O22" s="71">
        <v>9482.9500000000007</v>
      </c>
      <c r="P22" s="57">
        <f t="shared" si="0"/>
        <v>9482.9500000000007</v>
      </c>
      <c r="Q22" s="57">
        <f t="shared" si="1"/>
        <v>15517.05</v>
      </c>
      <c r="R22" s="58">
        <f t="shared" si="2"/>
        <v>0</v>
      </c>
      <c r="S22" s="58" t="e">
        <f t="shared" si="3"/>
        <v>#DIV/0!</v>
      </c>
      <c r="T22" s="59">
        <f t="shared" si="10"/>
        <v>0</v>
      </c>
      <c r="U22" s="60" t="s">
        <v>77</v>
      </c>
      <c r="V22" s="61" t="s">
        <v>173</v>
      </c>
      <c r="W22" s="62" t="s">
        <v>174</v>
      </c>
      <c r="X22" s="62" t="s">
        <v>175</v>
      </c>
      <c r="Y22" s="62" t="str">
        <f t="shared" si="4"/>
        <v>Componente 2</v>
      </c>
      <c r="Z22" s="62" t="s">
        <v>176</v>
      </c>
      <c r="AA22" s="63" t="s">
        <v>82</v>
      </c>
      <c r="AB22" s="60" t="s">
        <v>83</v>
      </c>
      <c r="AC22" s="55" t="s">
        <v>177</v>
      </c>
      <c r="AD22" s="75">
        <v>0</v>
      </c>
      <c r="AE22" s="76">
        <v>0.33</v>
      </c>
      <c r="AF22" s="76">
        <f t="shared" si="5"/>
        <v>0.33</v>
      </c>
      <c r="AG22" s="76"/>
      <c r="AH22" s="77" t="s">
        <v>171</v>
      </c>
      <c r="AI22" s="78"/>
      <c r="AJ22" s="77" t="s">
        <v>171</v>
      </c>
      <c r="AK22" s="76">
        <v>0.33</v>
      </c>
      <c r="AL22" s="77" t="s">
        <v>171</v>
      </c>
      <c r="AM22" s="76">
        <v>0.33</v>
      </c>
      <c r="AN22" s="66">
        <f t="shared" si="6"/>
        <v>1</v>
      </c>
      <c r="AO22" s="76">
        <f t="shared" si="7"/>
        <v>0.33</v>
      </c>
      <c r="AP22" s="67">
        <f t="shared" si="8"/>
        <v>1</v>
      </c>
      <c r="AQ22" s="68">
        <f t="shared" si="9"/>
        <v>0.33</v>
      </c>
      <c r="AR22" s="74"/>
      <c r="AS22" s="75"/>
    </row>
    <row r="23" spans="1:45" s="70" customFormat="1" ht="120.75" customHeight="1" x14ac:dyDescent="0.25">
      <c r="A23" s="121"/>
      <c r="B23" s="122"/>
      <c r="C23" s="54"/>
      <c r="D23" s="52" t="s">
        <v>178</v>
      </c>
      <c r="E23" s="76">
        <v>0.33</v>
      </c>
      <c r="F23" s="77" t="s">
        <v>179</v>
      </c>
      <c r="G23" s="55" t="s">
        <v>72</v>
      </c>
      <c r="H23" s="55" t="s">
        <v>73</v>
      </c>
      <c r="I23" s="55" t="s">
        <v>180</v>
      </c>
      <c r="J23" s="55" t="s">
        <v>75</v>
      </c>
      <c r="K23" s="55" t="s">
        <v>76</v>
      </c>
      <c r="L23" s="71">
        <v>25000</v>
      </c>
      <c r="M23" s="71"/>
      <c r="N23" s="71"/>
      <c r="O23" s="71">
        <v>9482.9500000000007</v>
      </c>
      <c r="P23" s="57">
        <f t="shared" si="0"/>
        <v>9482.9500000000007</v>
      </c>
      <c r="Q23" s="57">
        <f t="shared" si="1"/>
        <v>15517.05</v>
      </c>
      <c r="R23" s="58">
        <f t="shared" si="2"/>
        <v>0</v>
      </c>
      <c r="S23" s="58" t="e">
        <f t="shared" si="3"/>
        <v>#DIV/0!</v>
      </c>
      <c r="T23" s="59">
        <f t="shared" si="10"/>
        <v>0</v>
      </c>
      <c r="U23" s="60" t="s">
        <v>77</v>
      </c>
      <c r="V23" s="61" t="s">
        <v>163</v>
      </c>
      <c r="W23" s="62" t="s">
        <v>164</v>
      </c>
      <c r="X23" s="62" t="s">
        <v>165</v>
      </c>
      <c r="Y23" s="62" t="str">
        <f t="shared" si="4"/>
        <v>Componente 1</v>
      </c>
      <c r="Z23" s="62" t="s">
        <v>166</v>
      </c>
      <c r="AA23" s="63" t="s">
        <v>82</v>
      </c>
      <c r="AB23" s="60" t="s">
        <v>83</v>
      </c>
      <c r="AC23" s="55" t="s">
        <v>177</v>
      </c>
      <c r="AD23" s="75">
        <v>0</v>
      </c>
      <c r="AE23" s="76">
        <v>0.33</v>
      </c>
      <c r="AF23" s="76">
        <f t="shared" si="5"/>
        <v>0.33</v>
      </c>
      <c r="AG23" s="76"/>
      <c r="AH23" s="77" t="s">
        <v>179</v>
      </c>
      <c r="AI23" s="78"/>
      <c r="AJ23" s="77" t="s">
        <v>179</v>
      </c>
      <c r="AK23" s="76">
        <v>0.33</v>
      </c>
      <c r="AL23" s="77" t="s">
        <v>179</v>
      </c>
      <c r="AM23" s="76">
        <v>0.33</v>
      </c>
      <c r="AN23" s="66">
        <f t="shared" si="6"/>
        <v>1</v>
      </c>
      <c r="AO23" s="76">
        <f t="shared" si="7"/>
        <v>0.33</v>
      </c>
      <c r="AP23" s="67">
        <f t="shared" si="8"/>
        <v>1</v>
      </c>
      <c r="AQ23" s="68">
        <f t="shared" si="9"/>
        <v>0.33</v>
      </c>
      <c r="AR23" s="74"/>
      <c r="AS23" s="75"/>
    </row>
    <row r="24" spans="1:45" s="70" customFormat="1" ht="117.75" customHeight="1" x14ac:dyDescent="0.25">
      <c r="A24" s="122"/>
      <c r="B24" s="52" t="s">
        <v>181</v>
      </c>
      <c r="C24" s="55" t="s">
        <v>182</v>
      </c>
      <c r="D24" s="52" t="s">
        <v>183</v>
      </c>
      <c r="E24" s="66">
        <v>0.33</v>
      </c>
      <c r="F24" s="93" t="s">
        <v>184</v>
      </c>
      <c r="G24" s="55" t="s">
        <v>72</v>
      </c>
      <c r="H24" s="55" t="s">
        <v>73</v>
      </c>
      <c r="I24" s="55" t="s">
        <v>185</v>
      </c>
      <c r="J24" s="55" t="s">
        <v>75</v>
      </c>
      <c r="K24" s="55" t="s">
        <v>76</v>
      </c>
      <c r="L24" s="71">
        <v>85000</v>
      </c>
      <c r="M24" s="71"/>
      <c r="N24" s="71"/>
      <c r="O24" s="71">
        <v>28448.85</v>
      </c>
      <c r="P24" s="57">
        <f t="shared" si="0"/>
        <v>28448.85</v>
      </c>
      <c r="Q24" s="57">
        <f t="shared" si="1"/>
        <v>56551.15</v>
      </c>
      <c r="R24" s="58">
        <f t="shared" si="2"/>
        <v>0</v>
      </c>
      <c r="S24" s="58" t="e">
        <f t="shared" si="3"/>
        <v>#DIV/0!</v>
      </c>
      <c r="T24" s="59">
        <f t="shared" si="10"/>
        <v>0</v>
      </c>
      <c r="U24" s="60" t="s">
        <v>77</v>
      </c>
      <c r="V24" s="61" t="s">
        <v>163</v>
      </c>
      <c r="W24" s="62" t="s">
        <v>164</v>
      </c>
      <c r="X24" s="62" t="s">
        <v>165</v>
      </c>
      <c r="Y24" s="62" t="str">
        <f t="shared" si="4"/>
        <v>Componente 1</v>
      </c>
      <c r="Z24" s="62" t="s">
        <v>166</v>
      </c>
      <c r="AA24" s="63" t="s">
        <v>82</v>
      </c>
      <c r="AB24" s="60" t="s">
        <v>83</v>
      </c>
      <c r="AC24" s="55" t="s">
        <v>186</v>
      </c>
      <c r="AD24" s="75">
        <v>0</v>
      </c>
      <c r="AE24" s="66">
        <v>0.33</v>
      </c>
      <c r="AF24" s="66">
        <f t="shared" si="5"/>
        <v>0.33</v>
      </c>
      <c r="AG24" s="66"/>
      <c r="AH24" s="93" t="s">
        <v>184</v>
      </c>
      <c r="AI24" s="73"/>
      <c r="AJ24" s="93" t="s">
        <v>184</v>
      </c>
      <c r="AK24" s="66">
        <v>0.1</v>
      </c>
      <c r="AL24" s="93" t="s">
        <v>184</v>
      </c>
      <c r="AM24" s="66">
        <v>0.33</v>
      </c>
      <c r="AN24" s="66">
        <f t="shared" si="6"/>
        <v>0.30303030303030304</v>
      </c>
      <c r="AO24" s="66">
        <f t="shared" si="7"/>
        <v>0.1</v>
      </c>
      <c r="AP24" s="67">
        <f t="shared" si="8"/>
        <v>0.30303030303030304</v>
      </c>
      <c r="AQ24" s="68">
        <f t="shared" si="9"/>
        <v>0.33</v>
      </c>
      <c r="AR24" s="74"/>
      <c r="AS24" s="75"/>
    </row>
    <row r="25" spans="1:45" s="94" customFormat="1" x14ac:dyDescent="0.25">
      <c r="R25" s="95"/>
      <c r="AG25" s="96"/>
      <c r="AI25" s="97"/>
      <c r="AK25" s="96"/>
      <c r="AP25" s="98"/>
      <c r="AQ25" s="98"/>
    </row>
    <row r="26" spans="1:45" s="94" customFormat="1" x14ac:dyDescent="0.25">
      <c r="L26" s="99"/>
      <c r="N26" s="97"/>
      <c r="O26" s="99"/>
      <c r="P26" s="99"/>
      <c r="R26" s="95"/>
      <c r="AG26" s="96"/>
      <c r="AI26" s="97"/>
      <c r="AK26" s="96"/>
      <c r="AP26" s="98"/>
      <c r="AQ26" s="98"/>
    </row>
    <row r="27" spans="1:45" s="94" customFormat="1" x14ac:dyDescent="0.25">
      <c r="D27" s="100"/>
      <c r="O27" s="97"/>
      <c r="P27" s="97"/>
      <c r="Q27" s="97"/>
      <c r="R27" s="96"/>
      <c r="S27" s="97"/>
      <c r="AG27" s="96"/>
      <c r="AI27" s="97"/>
      <c r="AK27" s="96"/>
      <c r="AP27" s="98"/>
      <c r="AQ27" s="98"/>
    </row>
    <row r="28" spans="1:45" s="100" customFormat="1" x14ac:dyDescent="0.25">
      <c r="L28" s="101"/>
      <c r="N28" s="102"/>
      <c r="O28" s="102"/>
      <c r="P28" s="102"/>
      <c r="Q28" s="102"/>
      <c r="R28" s="103"/>
      <c r="S28" s="102"/>
      <c r="AG28" s="103"/>
      <c r="AI28" s="102"/>
      <c r="AK28" s="103"/>
      <c r="AP28" s="104"/>
      <c r="AQ28" s="104"/>
    </row>
    <row r="29" spans="1:45" s="100" customFormat="1" x14ac:dyDescent="0.25">
      <c r="O29" s="102"/>
      <c r="P29" s="102"/>
      <c r="Q29" s="102"/>
      <c r="R29" s="103"/>
      <c r="S29" s="102"/>
      <c r="AG29" s="103"/>
      <c r="AI29" s="102"/>
      <c r="AK29" s="103"/>
      <c r="AP29" s="104"/>
      <c r="AQ29" s="104"/>
    </row>
    <row r="30" spans="1:45" s="100" customFormat="1" x14ac:dyDescent="0.25">
      <c r="L30" s="102"/>
      <c r="M30" s="102"/>
      <c r="O30" s="105"/>
      <c r="P30" s="105"/>
      <c r="R30" s="106"/>
      <c r="AG30" s="103"/>
      <c r="AI30" s="102"/>
      <c r="AK30" s="103"/>
      <c r="AP30" s="104"/>
      <c r="AQ30" s="104"/>
    </row>
    <row r="31" spans="1:45" s="100" customFormat="1" x14ac:dyDescent="0.25">
      <c r="R31" s="106"/>
      <c r="AG31" s="103"/>
      <c r="AI31" s="102"/>
      <c r="AK31" s="103"/>
      <c r="AP31" s="104"/>
      <c r="AQ31" s="104"/>
    </row>
    <row r="32" spans="1:45" s="100" customFormat="1" x14ac:dyDescent="0.25">
      <c r="M32" s="102"/>
      <c r="R32" s="106"/>
      <c r="AG32" s="103"/>
      <c r="AI32" s="102"/>
      <c r="AK32" s="103"/>
      <c r="AP32" s="104"/>
      <c r="AQ32" s="104"/>
    </row>
    <row r="33" spans="13:43" s="100" customFormat="1" x14ac:dyDescent="0.25">
      <c r="M33" s="102"/>
      <c r="R33" s="106"/>
      <c r="AG33" s="103"/>
      <c r="AI33" s="102"/>
      <c r="AK33" s="103"/>
      <c r="AP33" s="104"/>
      <c r="AQ33" s="104"/>
    </row>
    <row r="34" spans="13:43" s="100" customFormat="1" x14ac:dyDescent="0.25">
      <c r="R34" s="106"/>
      <c r="AG34" s="103"/>
      <c r="AI34" s="102"/>
      <c r="AK34" s="103"/>
      <c r="AP34" s="104"/>
      <c r="AQ34" s="104"/>
    </row>
    <row r="35" spans="13:43" s="100" customFormat="1" x14ac:dyDescent="0.25">
      <c r="R35" s="106"/>
      <c r="AG35" s="103"/>
      <c r="AI35" s="102"/>
      <c r="AK35" s="103"/>
      <c r="AP35" s="104"/>
      <c r="AQ35" s="104"/>
    </row>
    <row r="36" spans="13:43" s="100" customFormat="1" x14ac:dyDescent="0.25">
      <c r="R36" s="106"/>
      <c r="AG36" s="103"/>
      <c r="AI36" s="102"/>
      <c r="AK36" s="103"/>
      <c r="AP36" s="104"/>
      <c r="AQ36" s="104"/>
    </row>
    <row r="37" spans="13:43" s="100" customFormat="1" x14ac:dyDescent="0.25">
      <c r="R37" s="106"/>
      <c r="AG37" s="103"/>
      <c r="AI37" s="102"/>
      <c r="AK37" s="103"/>
      <c r="AP37" s="104"/>
      <c r="AQ37" s="104"/>
    </row>
    <row r="38" spans="13:43" s="100" customFormat="1" x14ac:dyDescent="0.25">
      <c r="R38" s="106"/>
      <c r="AG38" s="103"/>
      <c r="AI38" s="102"/>
      <c r="AK38" s="103"/>
      <c r="AP38" s="104"/>
      <c r="AQ38" s="104"/>
    </row>
    <row r="39" spans="13:43" s="100" customFormat="1" x14ac:dyDescent="0.25">
      <c r="R39" s="106"/>
      <c r="AG39" s="103"/>
      <c r="AI39" s="102"/>
      <c r="AK39" s="103"/>
      <c r="AP39" s="104"/>
      <c r="AQ39" s="104"/>
    </row>
    <row r="40" spans="13:43" s="100" customFormat="1" x14ac:dyDescent="0.25">
      <c r="R40" s="106"/>
      <c r="AG40" s="103"/>
      <c r="AI40" s="102"/>
      <c r="AK40" s="103"/>
      <c r="AP40" s="104"/>
      <c r="AQ40" s="104"/>
    </row>
    <row r="41" spans="13:43" s="100" customFormat="1" x14ac:dyDescent="0.25">
      <c r="R41" s="106"/>
      <c r="AG41" s="103"/>
      <c r="AI41" s="102"/>
      <c r="AK41" s="103"/>
      <c r="AP41" s="104"/>
      <c r="AQ41" s="104"/>
    </row>
    <row r="42" spans="13:43" s="100" customFormat="1" x14ac:dyDescent="0.25">
      <c r="R42" s="106"/>
      <c r="AG42" s="103"/>
      <c r="AI42" s="102"/>
      <c r="AK42" s="103"/>
      <c r="AP42" s="104"/>
      <c r="AQ42" s="104"/>
    </row>
    <row r="43" spans="13:43" s="100" customFormat="1" x14ac:dyDescent="0.25">
      <c r="R43" s="106"/>
      <c r="AG43" s="103"/>
      <c r="AI43" s="102"/>
      <c r="AK43" s="103"/>
      <c r="AP43" s="104"/>
      <c r="AQ43" s="104"/>
    </row>
    <row r="44" spans="13:43" s="100" customFormat="1" x14ac:dyDescent="0.25">
      <c r="R44" s="106"/>
      <c r="AG44" s="103"/>
      <c r="AI44" s="102"/>
      <c r="AK44" s="103"/>
      <c r="AP44" s="104"/>
      <c r="AQ44" s="104"/>
    </row>
    <row r="45" spans="13:43" s="100" customFormat="1" x14ac:dyDescent="0.25">
      <c r="R45" s="106"/>
      <c r="AG45" s="103"/>
      <c r="AI45" s="102"/>
      <c r="AK45" s="103"/>
      <c r="AP45" s="104"/>
      <c r="AQ45" s="104"/>
    </row>
    <row r="46" spans="13:43" s="100" customFormat="1" x14ac:dyDescent="0.25">
      <c r="R46" s="106"/>
      <c r="AG46" s="103"/>
      <c r="AI46" s="102"/>
      <c r="AK46" s="103"/>
      <c r="AP46" s="104"/>
      <c r="AQ46" s="104"/>
    </row>
    <row r="47" spans="13:43" s="100" customFormat="1" x14ac:dyDescent="0.25">
      <c r="R47" s="106"/>
      <c r="AG47" s="103"/>
      <c r="AI47" s="102"/>
      <c r="AK47" s="103"/>
      <c r="AP47" s="104"/>
      <c r="AQ47" s="104"/>
    </row>
    <row r="48" spans="13:43" s="100" customFormat="1" x14ac:dyDescent="0.25">
      <c r="R48" s="106"/>
      <c r="AG48" s="103"/>
      <c r="AI48" s="102"/>
      <c r="AK48" s="103"/>
      <c r="AP48" s="104"/>
      <c r="AQ48" s="104"/>
    </row>
    <row r="49" spans="18:43" s="100" customFormat="1" x14ac:dyDescent="0.25">
      <c r="R49" s="106"/>
      <c r="AG49" s="103"/>
      <c r="AI49" s="102"/>
      <c r="AK49" s="103"/>
      <c r="AP49" s="104"/>
      <c r="AQ49" s="104"/>
    </row>
    <row r="50" spans="18:43" s="100" customFormat="1" x14ac:dyDescent="0.25">
      <c r="R50" s="106"/>
      <c r="AG50" s="103"/>
      <c r="AI50" s="102"/>
      <c r="AK50" s="103"/>
      <c r="AP50" s="104"/>
      <c r="AQ50" s="104"/>
    </row>
    <row r="51" spans="18:43" s="100" customFormat="1" x14ac:dyDescent="0.25">
      <c r="R51" s="106"/>
      <c r="AG51" s="103"/>
      <c r="AI51" s="102"/>
      <c r="AK51" s="103"/>
      <c r="AP51" s="104"/>
      <c r="AQ51" s="104"/>
    </row>
    <row r="52" spans="18:43" s="100" customFormat="1" x14ac:dyDescent="0.25">
      <c r="R52" s="106"/>
      <c r="AG52" s="103"/>
      <c r="AI52" s="102"/>
      <c r="AK52" s="103"/>
      <c r="AP52" s="104"/>
      <c r="AQ52" s="104"/>
    </row>
    <row r="53" spans="18:43" s="100" customFormat="1" x14ac:dyDescent="0.25">
      <c r="R53" s="106"/>
      <c r="AG53" s="103"/>
      <c r="AI53" s="102"/>
      <c r="AK53" s="103"/>
      <c r="AP53" s="104"/>
      <c r="AQ53" s="104"/>
    </row>
    <row r="54" spans="18:43" s="100" customFormat="1" x14ac:dyDescent="0.25">
      <c r="R54" s="106"/>
      <c r="AG54" s="103"/>
      <c r="AI54" s="102"/>
      <c r="AK54" s="103"/>
      <c r="AP54" s="104"/>
      <c r="AQ54" s="104"/>
    </row>
    <row r="55" spans="18:43" s="100" customFormat="1" x14ac:dyDescent="0.25">
      <c r="R55" s="106"/>
      <c r="AG55" s="103"/>
      <c r="AI55" s="102"/>
      <c r="AK55" s="103"/>
      <c r="AP55" s="104"/>
      <c r="AQ55" s="104"/>
    </row>
    <row r="56" spans="18:43" s="100" customFormat="1" x14ac:dyDescent="0.25">
      <c r="R56" s="106"/>
      <c r="AG56" s="103"/>
      <c r="AI56" s="102"/>
      <c r="AK56" s="103"/>
      <c r="AP56" s="104"/>
      <c r="AQ56" s="104"/>
    </row>
    <row r="57" spans="18:43" s="100" customFormat="1" x14ac:dyDescent="0.25">
      <c r="R57" s="106"/>
      <c r="AG57" s="103"/>
      <c r="AI57" s="102"/>
      <c r="AK57" s="103"/>
      <c r="AP57" s="104"/>
      <c r="AQ57" s="104"/>
    </row>
    <row r="58" spans="18:43" s="100" customFormat="1" x14ac:dyDescent="0.25">
      <c r="R58" s="106"/>
      <c r="AG58" s="103"/>
      <c r="AI58" s="102"/>
      <c r="AK58" s="103"/>
      <c r="AP58" s="104"/>
      <c r="AQ58" s="104"/>
    </row>
    <row r="59" spans="18:43" s="100" customFormat="1" x14ac:dyDescent="0.25">
      <c r="R59" s="106"/>
      <c r="AG59" s="103"/>
      <c r="AI59" s="102"/>
      <c r="AK59" s="103"/>
      <c r="AP59" s="104"/>
      <c r="AQ59" s="104"/>
    </row>
    <row r="60" spans="18:43" s="100" customFormat="1" x14ac:dyDescent="0.25">
      <c r="R60" s="106"/>
      <c r="AG60" s="103"/>
      <c r="AI60" s="102"/>
      <c r="AK60" s="103"/>
      <c r="AP60" s="104"/>
      <c r="AQ60" s="104"/>
    </row>
    <row r="61" spans="18:43" s="100" customFormat="1" x14ac:dyDescent="0.25">
      <c r="R61" s="106"/>
      <c r="AG61" s="103"/>
      <c r="AI61" s="102"/>
      <c r="AK61" s="103"/>
      <c r="AP61" s="104"/>
      <c r="AQ61" s="104"/>
    </row>
    <row r="62" spans="18:43" s="100" customFormat="1" x14ac:dyDescent="0.25">
      <c r="R62" s="106"/>
      <c r="AG62" s="103"/>
      <c r="AI62" s="102"/>
      <c r="AK62" s="103"/>
      <c r="AP62" s="104"/>
      <c r="AQ62" s="104"/>
    </row>
    <row r="63" spans="18:43" s="100" customFormat="1" x14ac:dyDescent="0.25">
      <c r="R63" s="106"/>
      <c r="AG63" s="103"/>
      <c r="AI63" s="102"/>
      <c r="AK63" s="103"/>
      <c r="AP63" s="104"/>
      <c r="AQ63" s="104"/>
    </row>
    <row r="64" spans="18:43" s="100" customFormat="1" x14ac:dyDescent="0.25">
      <c r="R64" s="106"/>
      <c r="AG64" s="103"/>
      <c r="AI64" s="102"/>
      <c r="AK64" s="103"/>
      <c r="AP64" s="104"/>
      <c r="AQ64" s="104"/>
    </row>
    <row r="65" spans="4:43" s="100" customFormat="1" x14ac:dyDescent="0.25">
      <c r="R65" s="106"/>
      <c r="AG65" s="103"/>
      <c r="AI65" s="102"/>
      <c r="AK65" s="103"/>
      <c r="AP65" s="104"/>
      <c r="AQ65" s="104"/>
    </row>
    <row r="66" spans="4:43" s="100" customFormat="1" x14ac:dyDescent="0.25">
      <c r="R66" s="106"/>
      <c r="AG66" s="103"/>
      <c r="AI66" s="102"/>
      <c r="AK66" s="103"/>
      <c r="AP66" s="104"/>
      <c r="AQ66" s="104"/>
    </row>
    <row r="67" spans="4:43" s="100" customFormat="1" x14ac:dyDescent="0.25">
      <c r="R67" s="106"/>
      <c r="AG67" s="103"/>
      <c r="AI67" s="102"/>
      <c r="AK67" s="103"/>
      <c r="AP67" s="104"/>
      <c r="AQ67" s="104"/>
    </row>
    <row r="68" spans="4:43" s="100" customFormat="1" x14ac:dyDescent="0.3">
      <c r="D68" s="107"/>
      <c r="R68" s="106"/>
      <c r="AG68" s="103"/>
      <c r="AI68" s="102"/>
      <c r="AK68" s="103"/>
      <c r="AP68" s="104"/>
      <c r="AQ68" s="104"/>
    </row>
  </sheetData>
  <mergeCells count="20">
    <mergeCell ref="C17:C18"/>
    <mergeCell ref="A19:A24"/>
    <mergeCell ref="B22:B23"/>
    <mergeCell ref="AA6:AC6"/>
    <mergeCell ref="AD6:AF6"/>
    <mergeCell ref="AG6:AL6"/>
    <mergeCell ref="AM6:AO6"/>
    <mergeCell ref="AP6:AQ6"/>
    <mergeCell ref="A8:A18"/>
    <mergeCell ref="B8:B11"/>
    <mergeCell ref="C8:C10"/>
    <mergeCell ref="B12:B16"/>
    <mergeCell ref="C13:C15"/>
    <mergeCell ref="A6:D6"/>
    <mergeCell ref="G6:K6"/>
    <mergeCell ref="L6:Q6"/>
    <mergeCell ref="R6:S6"/>
    <mergeCell ref="U6:W6"/>
    <mergeCell ref="X6:Z6"/>
    <mergeCell ref="B17:B18"/>
  </mergeCells>
  <conditionalFormatting sqref="T8:T24">
    <cfRule type="cellIs" dxfId="2" priority="1" operator="between">
      <formula>100</formula>
      <formula>101</formula>
    </cfRule>
    <cfRule type="cellIs" dxfId="1" priority="2" operator="between">
      <formula>60</formula>
      <formula>99</formula>
    </cfRule>
    <cfRule type="cellIs" dxfId="0" priority="3" operator="between">
      <formula>0</formula>
      <formula>59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IMPLADEAG</dc:creator>
  <cp:lastModifiedBy>Francisco Valdez</cp:lastModifiedBy>
  <dcterms:created xsi:type="dcterms:W3CDTF">2022-07-22T18:09:12Z</dcterms:created>
  <dcterms:modified xsi:type="dcterms:W3CDTF">2022-07-28T18:06:10Z</dcterms:modified>
</cp:coreProperties>
</file>