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INFORMACION FINANCIERA 2 TRIMESTRE\"/>
    </mc:Choice>
  </mc:AlternateContent>
  <xr:revisionPtr revIDLastSave="0" documentId="13_ncr:1_{D29BB268-26CC-4998-8D78-5765FDB44D59}" xr6:coauthVersionLast="43" xr6:coauthVersionMax="43" xr10:uidLastSave="{00000000-0000-0000-0000-000000000000}"/>
  <bookViews>
    <workbookView xWindow="-120" yWindow="-120" windowWidth="29040" windowHeight="1599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62" l="1"/>
  <c r="C15" i="62"/>
  <c r="C118" i="60" l="1"/>
  <c r="C116" i="60"/>
  <c r="C99" i="60" s="1"/>
  <c r="C98" i="60" s="1"/>
  <c r="C107" i="60"/>
  <c r="C185" i="60"/>
  <c r="C170" i="60"/>
  <c r="C160" i="60"/>
  <c r="C127" i="60"/>
  <c r="C58" i="60"/>
  <c r="C8" i="60"/>
  <c r="A1" i="59"/>
  <c r="D98" i="60" l="1"/>
  <c r="A1" i="64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A1" i="63" l="1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20" i="63" l="1"/>
  <c r="C39" i="64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<sst xmlns="http://schemas.openxmlformats.org/spreadsheetml/2006/main" count="964" uniqueCount="666">
  <si>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</si>
  <si>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</si>
  <si>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</si>
  <si>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</si>
  <si>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</si>
  <si>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</si>
  <si>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</si>
  <si>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</si>
  <si>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</si>
  <si>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</si>
  <si>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</si>
  <si>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</si>
  <si>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</si>
  <si>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</si>
  <si>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</si>
  <si>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</si>
  <si>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</si>
  <si>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</si>
  <si>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</si>
  <si>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</si>
  <si>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</si>
  <si>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</si>
  <si>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</si>
  <si>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</si>
  <si>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</si>
  <si>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</si>
  <si>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</si>
  <si>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</si>
  <si>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</si>
  <si>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</si>
  <si>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</si>
  <si>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</si>
  <si>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</si>
  <si>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</si>
  <si>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</si>
  <si>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</si>
  <si>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</si>
  <si>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</si>
  <si>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</si>
  <si>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</si>
  <si>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</si>
  <si>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</si>
  <si>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</si>
  <si>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</si>
  <si>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</si>
  <si>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</si>
  <si>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</si>
  <si>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</si>
  <si>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</si>
  <si>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</si>
  <si>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</si>
  <si>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</si>
  <si>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</si>
  <si>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</si>
  <si>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</si>
  <si>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</si>
  <si>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</si>
  <si>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</si>
  <si>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</si>
  <si>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</si>
  <si>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</si>
  <si>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</si>
  <si>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</si>
  <si>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</si>
  <si>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</si>
  <si>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</si>
  <si>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</si>
  <si>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</si>
  <si>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</si>
  <si>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</si>
  <si>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</si>
  <si>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</si>
  <si>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</si>
  <si>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</si>
  <si>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</si>
  <si>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</si>
  <si>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</si>
  <si>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</si>
  <si>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</si>
  <si>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</si>
  <si>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</si>
  <si>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</si>
  <si>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</si>
  <si>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</si>
  <si>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</si>
  <si>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</si>
  <si>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</si>
  <si>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</si>
  <si>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</si>
  <si>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</si>
  <si>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</si>
  <si>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</si>
  <si>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</si>
  <si>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</si>
  <si>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</si>
  <si>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</si>
  <si>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</si>
  <si>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</si>
  <si>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</si>
  <si>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</si>
  <si>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</si>
  <si>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</si>
  <si>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</si>
  <si>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</si>
  <si>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</si>
  <si>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</si>
  <si>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</si>
  <si>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</si>
  <si>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</si>
  <si>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</si>
  <si>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</si>
  <si>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</si>
  <si>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</si>
  <si>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</si>
  <si>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</si>
  <si>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</si>
  <si>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</si>
  <si>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</si>
  <si>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</si>
  <si>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</si>
  <si>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</si>
  <si>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</si>
  <si>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</si>
  <si>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</si>
  <si>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</si>
  <si>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</si>
  <si>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</si>
  <si>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</si>
  <si>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</si>
  <si>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</si>
  <si>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</si>
  <si>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</si>
  <si>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</si>
  <si>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</si>
  <si>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</si>
  <si>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</si>
  <si>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</si>
  <si>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</si>
  <si>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</si>
  <si>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</si>
  <si>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</si>
  <si>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</si>
  <si>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</si>
  <si>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</si>
  <si>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</si>
  <si>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</si>
  <si>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</si>
  <si>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</si>
  <si>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</si>
  <si>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</si>
  <si>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</si>
  <si>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</si>
  <si>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</si>
  <si>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</si>
  <si>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</si>
  <si>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</si>
  <si>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</si>
  <si>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</si>
  <si>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</si>
  <si>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</si>
  <si>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</si>
  <si>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</si>
  <si>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</si>
  <si>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</si>
  <si>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</si>
  <si>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</si>
  <si>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</si>
  <si>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</si>
  <si>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</si>
  <si>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</si>
  <si>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</si>
  <si>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</si>
  <si>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</si>
  <si>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</si>
  <si>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</si>
  <si>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</si>
  <si>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</si>
  <si>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</si>
  <si>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</si>
  <si>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</si>
  <si>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</si>
  <si>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</si>
  <si>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</si>
  <si>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</si>
  <si>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</si>
  <si>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</si>
  <si>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</si>
  <si>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</si>
  <si>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</si>
  <si>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</si>
  <si>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</si>
  <si>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</si>
  <si>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</si>
  <si>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</si>
  <si>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</si>
  <si>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</si>
  <si>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</si>
  <si>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</si>
  <si>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</si>
  <si>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</si>
  <si>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</si>
  <si>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</si>
  <si>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</si>
  <si>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</si>
  <si>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</si>
  <si>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</si>
  <si>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</si>
  <si>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</si>
  <si>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</si>
  <si>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</si>
  <si>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</si>
  <si>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</si>
  <si>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</si>
  <si>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</si>
  <si>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</si>
  <si>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</si>
  <si>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</si>
  <si>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</si>
  <si>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</si>
  <si>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</si>
  <si>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</si>
  <si>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</si>
  <si>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</si>
  <si>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</si>
  <si>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</si>
  <si>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</si>
  <si>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</si>
  <si>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</si>
  <si>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</si>
  <si>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</si>
  <si>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</si>
  <si>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</si>
  <si>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</si>
  <si>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</si>
  <si>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</si>
  <si>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</si>
  <si>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</si>
  <si>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</si>
  <si>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</si>
  <si>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</si>
  <si>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</si>
  <si>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</si>
  <si>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</si>
  <si>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</si>
  <si>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</si>
  <si>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</si>
  <si>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</si>
  <si>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</si>
  <si>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</si>
  <si>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</si>
  <si>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</si>
  <si>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</si>
  <si>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</si>
  <si>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</si>
  <si>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</si>
  <si>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</si>
  <si>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</si>
  <si>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</si>
  <si>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</si>
  <si>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</si>
  <si>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</si>
  <si>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</si>
  <si>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</si>
  <si>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</si>
  <si>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</si>
  <si>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</si>
  <si>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</si>
  <si>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</si>
  <si>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</si>
  <si>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</si>
  <si>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</si>
  <si>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</si>
  <si>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</si>
  <si>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</si>
  <si>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</si>
  <si>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</si>
  <si>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</si>
  <si>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</si>
  <si>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</si>
  <si>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</si>
  <si>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</si>
  <si>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</si>
  <si>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</si>
  <si>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</si>
  <si>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</si>
  <si>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</si>
  <si>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</si>
  <si>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</si>
  <si>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</si>
  <si>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</si>
  <si>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</si>
  <si>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</si>
  <si>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</si>
  <si>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</si>
  <si>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</si>
  <si>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</si>
  <si>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</si>
  <si>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</si>
  <si>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</si>
  <si>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</si>
  <si>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</si>
  <si>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</si>
  <si>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</si>
  <si>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</si>
  <si>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</si>
  <si>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</si>
  <si>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</si>
  <si>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</si>
  <si>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</si>
  <si>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</si>
  <si>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</si>
  <si>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</si>
  <si>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</si>
  <si>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</si>
  <si>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</si>
  <si>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</si>
  <si>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</si>
  <si>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</si>
  <si>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</si>
  <si>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</si>
  <si>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</si>
  <si>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</si>
  <si>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</si>
  <si>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</si>
  <si>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</si>
  <si>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</si>
  <si>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</si>
  <si>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</si>
  <si>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</si>
  <si>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</si>
  <si>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</si>
  <si>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</si>
  <si>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</si>
  <si>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</si>
  <si>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</si>
  <si>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</si>
  <si>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</si>
  <si>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</si>
  <si>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</si>
  <si>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</si>
  <si>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</si>
  <si>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</si>
  <si>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</si>
  <si>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</si>
  <si>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</si>
  <si>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</si>
  <si>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</si>
  <si>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</si>
  <si>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</si>
  <si>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</si>
  <si>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</si>
  <si>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</si>
  <si>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</si>
  <si>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</si>
  <si>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</si>
  <si>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</si>
  <si>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</si>
  <si>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</si>
  <si>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</si>
  <si>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</si>
  <si>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</si>
  <si>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</si>
  <si>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</si>
  <si>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</si>
  <si>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</si>
  <si>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</si>
  <si>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</si>
  <si>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</si>
  <si>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</si>
  <si>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</si>
  <si>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</si>
  <si>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</si>
  <si>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</si>
  <si>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</si>
  <si>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</si>
  <si>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</si>
  <si>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</si>
  <si>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</si>
  <si>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</si>
  <si>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</si>
  <si>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</si>
  <si>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</si>
  <si>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</si>
  <si>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</si>
  <si>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</si>
  <si>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</si>
  <si>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</si>
  <si>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</si>
  <si>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</si>
  <si>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</si>
  <si>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</si>
  <si>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</si>
  <si>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</si>
  <si>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</si>
  <si>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</si>
  <si>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</si>
  <si>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</si>
  <si>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</si>
  <si>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</si>
  <si>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</si>
  <si>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</si>
  <si>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</si>
  <si>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</si>
  <si>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</si>
  <si>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</si>
  <si>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</si>
  <si>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</si>
  <si>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</si>
  <si>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</si>
  <si>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</si>
  <si>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</si>
  <si>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</si>
  <si>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</si>
  <si>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</si>
  <si>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</si>
  <si>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</si>
  <si>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</si>
  <si>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</si>
  <si>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</si>
  <si>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</si>
  <si>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</si>
  <si>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</si>
  <si>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</si>
  <si>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</si>
  <si>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</si>
  <si>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</si>
  <si>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</si>
  <si>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</si>
  <si>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</si>
  <si>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</si>
  <si>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</si>
  <si>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</si>
  <si>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</si>
  <si>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</si>
  <si>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</si>
  <si>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</si>
  <si>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</si>
  <si>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</si>
  <si>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</si>
  <si>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</si>
  <si>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</si>
  <si>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</si>
  <si>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</si>
  <si>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</si>
  <si>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</si>
  <si>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</si>
  <si>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</si>
  <si>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</si>
  <si>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</si>
  <si>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</si>
  <si>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</si>
  <si>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</si>
  <si>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</si>
  <si>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</si>
  <si>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</si>
  <si>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</si>
  <si>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</si>
  <si>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</si>
  <si>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</si>
  <si>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</si>
  <si>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</si>
  <si>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</si>
  <si>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</si>
  <si>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</si>
  <si>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</si>
  <si>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</si>
  <si>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</si>
  <si>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</si>
  <si>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</si>
  <si>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</si>
  <si>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</si>
  <si>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</si>
  <si>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</si>
  <si>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</si>
  <si>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</si>
  <si>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</si>
  <si>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</si>
  <si>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</si>
  <si>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</si>
  <si>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</si>
  <si>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</si>
  <si>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</si>
  <si>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</si>
  <si>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</si>
  <si>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</si>
  <si>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</si>
  <si>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</si>
  <si>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</si>
  <si>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</si>
  <si>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</si>
  <si>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</si>
  <si>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</si>
  <si>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</si>
  <si>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Aumento por Insuficiencia de Estimaciones por Pérdida o Deterioro u Obsolescencia</t>
  </si>
  <si>
    <t>Aumento por Insuficiencia de Provisiones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</si>
  <si>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</si>
  <si>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</si>
  <si>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</si>
  <si>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</si>
  <si>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</si>
  <si>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</si>
  <si>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</si>
  <si>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</si>
  <si>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</si>
  <si>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</si>
  <si>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</si>
  <si>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</si>
  <si>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</si>
  <si>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</si>
  <si>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</si>
  <si>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</si>
  <si>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</si>
  <si>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</si>
  <si>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</si>
  <si>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</si>
  <si>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</si>
  <si>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</si>
  <si>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</si>
  <si>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</si>
  <si>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</si>
  <si>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</si>
  <si>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</si>
  <si>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</si>
  <si>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</si>
  <si>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</si>
  <si>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</si>
  <si>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</si>
  <si>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</si>
  <si>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</si>
  <si>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</si>
  <si>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</si>
  <si>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</si>
  <si>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</si>
  <si>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</si>
  <si>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</si>
  <si>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</si>
  <si>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</si>
  <si>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</si>
  <si>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</si>
  <si>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</si>
  <si>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</si>
  <si>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</si>
  <si>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</si>
  <si>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</si>
  <si>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</si>
  <si>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</si>
  <si>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</si>
  <si>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</si>
  <si>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</si>
  <si>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</si>
  <si>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</si>
  <si>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</si>
  <si>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</si>
  <si>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</si>
  <si>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</si>
  <si>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</si>
  <si>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</si>
  <si>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</si>
  <si>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</si>
  <si>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</si>
  <si>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</si>
  <si>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</si>
  <si>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</si>
  <si>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</si>
  <si>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</si>
  <si>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</si>
  <si>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</si>
  <si>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</si>
  <si>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</si>
  <si>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</si>
  <si>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</si>
  <si>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</si>
  <si>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</si>
  <si>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</si>
  <si>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</si>
  <si>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</si>
  <si>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</si>
  <si>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</si>
  <si>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</si>
  <si>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</si>
  <si>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</si>
  <si>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</si>
  <si>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</si>
  <si>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</si>
  <si>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</si>
  <si>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</si>
  <si>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</si>
  <si>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</si>
  <si>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</si>
  <si>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</si>
  <si>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</si>
  <si>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</si>
  <si>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</si>
  <si>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</si>
  <si>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</si>
  <si>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</si>
  <si>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</si>
  <si>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</si>
  <si>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</si>
  <si>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</si>
  <si>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</si>
  <si>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</si>
  <si>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</si>
  <si>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</si>
  <si>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</si>
  <si>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</si>
  <si>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</si>
  <si>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</si>
  <si>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</si>
  <si>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</si>
  <si>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</si>
  <si>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</si>
  <si>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</si>
  <si>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</si>
  <si>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</si>
  <si>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</si>
  <si>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</si>
  <si>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</si>
  <si>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</si>
  <si>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</si>
  <si>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</si>
  <si>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</si>
  <si>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</si>
  <si>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</si>
  <si>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</si>
  <si>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</si>
  <si>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</si>
  <si>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</si>
  <si>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</si>
  <si>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</si>
  <si>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</si>
  <si>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</si>
  <si>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</si>
  <si>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</si>
  <si>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</si>
  <si>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</si>
  <si>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</si>
  <si>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</si>
  <si>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</si>
  <si>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</si>
  <si>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</si>
  <si>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</si>
  <si>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</si>
  <si>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</si>
  <si>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</si>
  <si>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</si>
  <si>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</si>
  <si>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</si>
  <si>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</si>
  <si>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</si>
  <si>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</si>
  <si>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PLANEACION Y DESARROLLO DE APASEO EL GRANDE</t>
  </si>
  <si>
    <t>Correspondiente del 01 de Enero al 30 de Junio de 2022</t>
  </si>
  <si>
    <t xml:space="preserve">                            DR. RAMON OLVERA MEJIA                                                                     LIC. EUGENIA NAVA ALVAREZ</t>
  </si>
  <si>
    <t xml:space="preserve">          PRESIDENTE DE LA COMISION EJECUTIVA                                                                DIRECTORA GENERAL  </t>
  </si>
  <si>
    <t xml:space="preserve">                   IMPLADEAG                                                                                                  IMPLADEAG</t>
  </si>
  <si>
    <t>DR. RAMON OLVERA MEJIA</t>
  </si>
  <si>
    <t>IMPLADEAG</t>
  </si>
  <si>
    <t>PRESIDENTE DE LA COMISION EJECUTIVA</t>
  </si>
  <si>
    <t>DR. RAMON OLVERA MEJIA                                    LIC. EUGENIA NAVA ALVAREZ</t>
  </si>
  <si>
    <t xml:space="preserve">                       PRESIDENTE DE LA COMISION EJECUTIVA                                   DIRECTORA GENERAL</t>
  </si>
  <si>
    <t xml:space="preserve">                                             IMPLADEAG                                                                     IMPLADEAG</t>
  </si>
  <si>
    <t>LIC. EUGENIA NAVA ALVAREZ</t>
  </si>
  <si>
    <t>DIRECTORA GENERAL</t>
  </si>
  <si>
    <t xml:space="preserve">                     PRESIDENTE DE LA COMISION EJECUTIVA                             DIRECTORA GENERAL</t>
  </si>
  <si>
    <t xml:space="preserve">                                          IMPLADEAG                                                               IMPLADEAG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</si>
</sst>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7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22" fillId="0" borderId="0" xfId="8" applyFont="1"/>
    <xf numFmtId="0" fontId="3" fillId="0" borderId="0" xfId="0" applyFont="1" applyAlignment="1" applyProtection="1">
      <protection locked="0"/>
    </xf>
    <xf numFmtId="0" fontId="4" fillId="0" borderId="0" xfId="3" applyAlignment="1" applyProtection="1">
      <alignment horizontal="left" vertical="top" wrapText="1" indent="1"/>
      <protection locked="0"/>
    </xf>
    <xf numFmtId="0" fontId="3" fillId="0" borderId="0" xfId="0" applyFont="1" applyAlignment="1" applyProtection="1">
      <alignment horizontal="center"/>
      <protection locked="0"/>
    </xf>
    <xf numFmtId="0" fontId="13" fillId="0" borderId="0" xfId="8" applyFont="1" applyAlignment="1">
      <alignment horizont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3" fillId="0" borderId="0" xfId="9" applyFont="1" applyAlignment="1">
      <alignment horizontal="center"/>
    </xf>
    <xf numFmtId="0" fontId="12" fillId="4" borderId="0" xfId="9" applyFont="1" applyFill="1" applyAlignment="1">
      <alignment horizontal="center" vertical="center"/>
    </xf>
    <xf numFmtId="0" fontId="8" fillId="0" borderId="0" xfId="10" applyFont="1" applyAlignment="1">
      <alignment horizontal="center"/>
    </xf>
    <xf numFmtId="0" fontId="8" fillId="0" borderId="0" xfId="10" applyFont="1" applyAlignment="1">
      <alignment horizontal="left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0" borderId="0" xfId="8" applyFont="1" applyAlignment="1"/>
    <xf numFmtId="0" fontId="22" fillId="0" borderId="0" xfId="8" applyFont="1" applyAlignment="1"/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666750</xdr:colOff>
      <xdr:row>3</xdr:row>
      <xdr:rowOff>95250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7781D254-F1F8-4C40-98B1-66CA549D6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62865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114300</xdr:colOff>
      <xdr:row>2</xdr:row>
      <xdr:rowOff>76200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8B4648F3-E784-4F47-AE73-6B4CA10DB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647700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85725</xdr:colOff>
      <xdr:row>2</xdr:row>
      <xdr:rowOff>66675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34853CA-A03B-406E-BBCA-CDD54920F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647700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19050</xdr:colOff>
      <xdr:row>2</xdr:row>
      <xdr:rowOff>104775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2CB82945-6202-4271-A3EF-8A5F54124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4300"/>
          <a:ext cx="619125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1</xdr:col>
      <xdr:colOff>38100</xdr:colOff>
      <xdr:row>2</xdr:row>
      <xdr:rowOff>85725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6DD0FC7B-DF45-4495-AEEB-A25A98AF7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590550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</xdr:col>
      <xdr:colOff>476250</xdr:colOff>
      <xdr:row>2</xdr:row>
      <xdr:rowOff>142875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A15B4B49-EA4D-4FB5-B675-4A9F8DF7D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647700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161925</xdr:rowOff>
    </xdr:from>
    <xdr:to>
      <xdr:col>1</xdr:col>
      <xdr:colOff>400050</xdr:colOff>
      <xdr:row>2</xdr:row>
      <xdr:rowOff>133350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DF65670-5597-4554-BA5D-2CDFA53FE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1925"/>
          <a:ext cx="600075" cy="447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0</xdr:col>
      <xdr:colOff>733425</xdr:colOff>
      <xdr:row>2</xdr:row>
      <xdr:rowOff>104775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1485714E-9332-4145-907D-E8A561EAF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3350"/>
          <a:ext cx="6000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5"/>
  <sheetViews>
    <sheetView showGridLines="0" zoomScaleSheetLayoutView="100" workbookViewId="0">
      <pane ySplit="5" topLeftCell="A12" activePane="bottomLeft" state="frozen"/>
      <selection activeCell="A14" sqref="A14:B14"/>
      <selection pane="bottomLeft" activeCell="D54" sqref="D5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8" t="s">
        <v>651</v>
      </c>
      <c r="B1" s="148"/>
      <c r="C1" s="149" t="s">
        <v>0</v>
      </c>
      <c r="D1" s="150">
        <v>2022</v>
      </c>
    </row>
    <row r="2" spans="1:4" x14ac:dyDescent="0.2">
      <c r="A2" s="151" t="s">
        <v>1</v>
      </c>
      <c r="B2" s="144"/>
      <c r="C2" s="152" t="s">
        <v>2</v>
      </c>
      <c r="D2" s="153" t="s">
        <v>3</v>
      </c>
    </row>
    <row r="3" spans="1:4" x14ac:dyDescent="0.2">
      <c r="A3" s="151" t="s">
        <v>652</v>
      </c>
      <c r="B3" s="144"/>
      <c r="C3" s="152" t="s">
        <v>4</v>
      </c>
      <c r="D3" s="154">
        <v>1</v>
      </c>
    </row>
    <row r="4" spans="1:4" x14ac:dyDescent="0.2">
      <c r="A4" s="155" t="s">
        <v>5</v>
      </c>
      <c r="B4" s="145"/>
      <c r="C4" s="145"/>
      <c r="D4" s="156"/>
    </row>
    <row r="5" spans="1:4" ht="15" customHeight="1" x14ac:dyDescent="0.2">
      <c r="A5" s="146" t="s">
        <v>6</v>
      </c>
      <c r="B5" s="147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59" t="s">
        <v>64</v>
      </c>
      <c r="B43" s="159"/>
      <c r="C43" s="139"/>
      <c r="D43" s="139"/>
      <c r="E43" s="139"/>
    </row>
    <row r="53" spans="1:2" x14ac:dyDescent="0.2">
      <c r="A53" s="160" t="s">
        <v>659</v>
      </c>
      <c r="B53" s="160"/>
    </row>
    <row r="54" spans="1:2" x14ac:dyDescent="0.2">
      <c r="A54" s="158" t="s">
        <v>660</v>
      </c>
      <c r="B54" s="158"/>
    </row>
    <row r="55" spans="1:2" x14ac:dyDescent="0.2">
      <c r="A55" s="158" t="s">
        <v>661</v>
      </c>
      <c r="B55" s="158"/>
    </row>
  </sheetData>
  <sheetProtection formatCells="0" formatColumns="0" formatRows="0" autoFilter="0" pivotTables="0"/>
  <mergeCells count="2">
    <mergeCell ref="A43:B43"/>
    <mergeCell ref="A53:B5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39"/>
  <sheetViews>
    <sheetView showGridLines="0" workbookViewId="0">
      <selection activeCell="B26" sqref="B26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9" t="str">
        <f>ESF!A1</f>
        <v>INSTITUTO MUNICIPAL DE PLANEACION Y DESARROLLO DE APASEO EL GRANDE</v>
      </c>
      <c r="B1" s="170"/>
      <c r="C1" s="171"/>
    </row>
    <row r="2" spans="1:3" s="54" customFormat="1" ht="18" customHeight="1" x14ac:dyDescent="0.25">
      <c r="A2" s="172" t="s">
        <v>523</v>
      </c>
      <c r="B2" s="173"/>
      <c r="C2" s="174"/>
    </row>
    <row r="3" spans="1:3" s="54" customFormat="1" ht="18" customHeight="1" x14ac:dyDescent="0.25">
      <c r="A3" s="172" t="str">
        <f>ESF!A3</f>
        <v>Correspondiente del 01 de Enero al 30 de Junio de 2022</v>
      </c>
      <c r="B3" s="173"/>
      <c r="C3" s="174"/>
    </row>
    <row r="4" spans="1:3" s="56" customFormat="1" x14ac:dyDescent="0.2">
      <c r="A4" s="175" t="s">
        <v>524</v>
      </c>
      <c r="B4" s="176"/>
      <c r="C4" s="177"/>
    </row>
    <row r="5" spans="1:3" x14ac:dyDescent="0.2">
      <c r="A5" s="71" t="s">
        <v>525</v>
      </c>
      <c r="B5" s="71"/>
      <c r="C5" s="72">
        <v>475644.08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f>SUM(C8:C13)</f>
        <v>0</v>
      </c>
    </row>
    <row r="8" spans="1:3" x14ac:dyDescent="0.2">
      <c r="A8" s="92" t="s">
        <v>527</v>
      </c>
      <c r="B8" s="91" t="s">
        <v>313</v>
      </c>
      <c r="C8" s="77">
        <v>0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3" x14ac:dyDescent="0.2">
      <c r="A17" s="86">
        <v>3.2</v>
      </c>
      <c r="B17" s="79" t="s">
        <v>537</v>
      </c>
      <c r="C17" s="77">
        <v>0</v>
      </c>
    </row>
    <row r="18" spans="1:3" x14ac:dyDescent="0.2">
      <c r="A18" s="86">
        <v>3.3</v>
      </c>
      <c r="B18" s="81" t="s">
        <v>538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539</v>
      </c>
      <c r="B20" s="90"/>
      <c r="C20" s="72">
        <f>C5+C7-C15</f>
        <v>475644.08</v>
      </c>
    </row>
    <row r="22" spans="1:3" x14ac:dyDescent="0.2">
      <c r="A22" s="188" t="s">
        <v>64</v>
      </c>
      <c r="B22" s="187"/>
    </row>
    <row r="32" spans="1:3" x14ac:dyDescent="0.2">
      <c r="A32" s="167"/>
      <c r="B32" s="167"/>
      <c r="C32" s="167"/>
    </row>
    <row r="33" spans="1:3" x14ac:dyDescent="0.2">
      <c r="A33" s="168"/>
      <c r="B33" s="168"/>
      <c r="C33" s="168"/>
    </row>
    <row r="37" spans="1:3" x14ac:dyDescent="0.2">
      <c r="A37" s="167" t="s">
        <v>659</v>
      </c>
      <c r="B37" s="167"/>
      <c r="C37" s="167"/>
    </row>
    <row r="38" spans="1:3" x14ac:dyDescent="0.2">
      <c r="A38" s="168" t="s">
        <v>664</v>
      </c>
      <c r="B38" s="168"/>
      <c r="C38" s="168"/>
    </row>
    <row r="39" spans="1:3" x14ac:dyDescent="0.2">
      <c r="A39" s="55" t="s">
        <v>665</v>
      </c>
    </row>
  </sheetData>
  <mergeCells count="8">
    <mergeCell ref="A37:C37"/>
    <mergeCell ref="A38:C38"/>
    <mergeCell ref="A33:C33"/>
    <mergeCell ref="A1:C1"/>
    <mergeCell ref="A2:C2"/>
    <mergeCell ref="A3:C3"/>
    <mergeCell ref="A4:C4"/>
    <mergeCell ref="A32:C3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51"/>
  <sheetViews>
    <sheetView showGridLines="0" workbookViewId="0">
      <selection activeCell="G7" sqref="G7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8" t="str">
        <f>ESF!A1</f>
        <v>INSTITUTO MUNICIPAL DE PLANEACION Y DESARROLLO DE APASEO EL GRANDE</v>
      </c>
      <c r="B1" s="179"/>
      <c r="C1" s="180"/>
    </row>
    <row r="2" spans="1:3" s="57" customFormat="1" ht="18.95" customHeight="1" x14ac:dyDescent="0.25">
      <c r="A2" s="181" t="s">
        <v>540</v>
      </c>
      <c r="B2" s="182"/>
      <c r="C2" s="183"/>
    </row>
    <row r="3" spans="1:3" s="57" customFormat="1" ht="18.95" customHeight="1" x14ac:dyDescent="0.25">
      <c r="A3" s="181" t="str">
        <f>ESF!A3</f>
        <v>Correspondiente del 01 de Enero al 30 de Junio de 2022</v>
      </c>
      <c r="B3" s="182"/>
      <c r="C3" s="183"/>
    </row>
    <row r="4" spans="1:3" x14ac:dyDescent="0.2">
      <c r="A4" s="175" t="s">
        <v>524</v>
      </c>
      <c r="B4" s="176"/>
      <c r="C4" s="177"/>
    </row>
    <row r="5" spans="1:3" x14ac:dyDescent="0.2">
      <c r="A5" s="101" t="s">
        <v>541</v>
      </c>
      <c r="B5" s="71"/>
      <c r="C5" s="94">
        <v>107021.92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0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0</v>
      </c>
    </row>
    <row r="18" spans="1:3" x14ac:dyDescent="0.2">
      <c r="A18" s="111" t="s">
        <v>545</v>
      </c>
      <c r="B18" s="93" t="s">
        <v>141</v>
      </c>
      <c r="C18" s="104">
        <v>0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0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f>SUM(C31:C37)</f>
        <v>0</v>
      </c>
    </row>
    <row r="31" spans="1:3" x14ac:dyDescent="0.2">
      <c r="A31" s="111" t="s">
        <v>567</v>
      </c>
      <c r="B31" s="93" t="s">
        <v>414</v>
      </c>
      <c r="C31" s="104">
        <v>0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3" x14ac:dyDescent="0.2">
      <c r="A33" s="111" t="s">
        <v>569</v>
      </c>
      <c r="B33" s="93" t="s">
        <v>426</v>
      </c>
      <c r="C33" s="104">
        <v>0</v>
      </c>
    </row>
    <row r="34" spans="1:3" x14ac:dyDescent="0.2">
      <c r="A34" s="111" t="s">
        <v>570</v>
      </c>
      <c r="B34" s="93" t="s">
        <v>571</v>
      </c>
      <c r="C34" s="104">
        <v>0</v>
      </c>
    </row>
    <row r="35" spans="1:3" x14ac:dyDescent="0.2">
      <c r="A35" s="111" t="s">
        <v>572</v>
      </c>
      <c r="B35" s="93" t="s">
        <v>573</v>
      </c>
      <c r="C35" s="104">
        <v>0</v>
      </c>
    </row>
    <row r="36" spans="1:3" x14ac:dyDescent="0.2">
      <c r="A36" s="111" t="s">
        <v>574</v>
      </c>
      <c r="B36" s="93" t="s">
        <v>432</v>
      </c>
      <c r="C36" s="104">
        <v>0</v>
      </c>
    </row>
    <row r="37" spans="1:3" x14ac:dyDescent="0.2">
      <c r="A37" s="111" t="s">
        <v>575</v>
      </c>
      <c r="B37" s="103" t="s">
        <v>576</v>
      </c>
      <c r="C37" s="110">
        <v>0</v>
      </c>
    </row>
    <row r="38" spans="1:3" x14ac:dyDescent="0.2">
      <c r="A38" s="95"/>
      <c r="B38" s="98"/>
      <c r="C38" s="99"/>
    </row>
    <row r="39" spans="1:3" x14ac:dyDescent="0.2">
      <c r="A39" s="100" t="s">
        <v>577</v>
      </c>
      <c r="B39" s="71"/>
      <c r="C39" s="72">
        <f>C5-C7+C30</f>
        <v>107021.92</v>
      </c>
    </row>
    <row r="41" spans="1:3" x14ac:dyDescent="0.2">
      <c r="A41" s="157" t="s">
        <v>64</v>
      </c>
      <c r="B41" s="38"/>
    </row>
    <row r="49" spans="1:3" x14ac:dyDescent="0.2">
      <c r="A49" s="167" t="s">
        <v>653</v>
      </c>
      <c r="B49" s="167"/>
      <c r="C49" s="167"/>
    </row>
    <row r="50" spans="1:3" x14ac:dyDescent="0.2">
      <c r="A50" s="167" t="s">
        <v>654</v>
      </c>
      <c r="B50" s="167"/>
      <c r="C50" s="167"/>
    </row>
    <row r="51" spans="1:3" x14ac:dyDescent="0.2">
      <c r="A51" s="167" t="s">
        <v>655</v>
      </c>
      <c r="B51" s="167"/>
      <c r="C51" s="167"/>
    </row>
  </sheetData>
  <mergeCells count="7">
    <mergeCell ref="A50:C50"/>
    <mergeCell ref="A51:C51"/>
    <mergeCell ref="A1:C1"/>
    <mergeCell ref="A2:C2"/>
    <mergeCell ref="A3:C3"/>
    <mergeCell ref="A4:C4"/>
    <mergeCell ref="A49:C49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9"/>
  <sheetViews>
    <sheetView tabSelected="1" topLeftCell="A19" workbookViewId="0">
      <selection activeCell="H52" sqref="H52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3" width="12.7109375" style="47" customWidth="1"/>
    <col min="4" max="4" width="12.42578125" style="47" customWidth="1"/>
    <col min="5" max="5" width="13.42578125" style="47" customWidth="1"/>
    <col min="6" max="6" width="10.5703125" style="47" customWidth="1"/>
    <col min="7" max="7" width="13" style="47" customWidth="1"/>
    <col min="8" max="8" width="10.28515625" style="47" customWidth="1"/>
    <col min="9" max="9" width="12.285156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6" t="str">
        <f>'Notas a los Edos Financieros'!A1</f>
        <v>INSTITUTO MUNICIPAL DE PLANEACION Y DESARROLLO DE APASEO EL GRANDE</v>
      </c>
      <c r="B1" s="184"/>
      <c r="C1" s="184"/>
      <c r="D1" s="184"/>
      <c r="E1" s="184"/>
      <c r="F1" s="184"/>
      <c r="G1" s="45" t="s">
        <v>0</v>
      </c>
      <c r="H1" s="46">
        <f>'Notas a los Edos Financieros'!D1</f>
        <v>2022</v>
      </c>
    </row>
    <row r="2" spans="1:10" ht="18.95" customHeight="1" x14ac:dyDescent="0.2">
      <c r="A2" s="166" t="s">
        <v>578</v>
      </c>
      <c r="B2" s="184"/>
      <c r="C2" s="184"/>
      <c r="D2" s="184"/>
      <c r="E2" s="184"/>
      <c r="F2" s="184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6" t="str">
        <f>'Notas a los Edos Financieros'!A3</f>
        <v>Correspondiente del 01 de Enero al 30 de Junio de 2022</v>
      </c>
      <c r="B3" s="184"/>
      <c r="C3" s="184"/>
      <c r="D3" s="184"/>
      <c r="E3" s="184"/>
      <c r="F3" s="184"/>
      <c r="G3" s="45" t="s">
        <v>4</v>
      </c>
      <c r="H3" s="46">
        <f>'Notas a los Edos Financieros'!D3</f>
        <v>1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579</v>
      </c>
      <c r="C7" s="125" t="s">
        <v>580</v>
      </c>
      <c r="D7" s="125" t="s">
        <v>581</v>
      </c>
      <c r="E7" s="125" t="s">
        <v>582</v>
      </c>
      <c r="F7" s="125" t="s">
        <v>583</v>
      </c>
      <c r="G7" s="125" t="s">
        <v>584</v>
      </c>
      <c r="H7" s="125" t="s">
        <v>585</v>
      </c>
      <c r="I7" s="125" t="s">
        <v>586</v>
      </c>
      <c r="J7" s="125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0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0</v>
      </c>
      <c r="E37" s="52">
        <v>0</v>
      </c>
      <c r="F37" s="52">
        <v>0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52">
        <v>0</v>
      </c>
      <c r="E40" s="52">
        <v>0</v>
      </c>
      <c r="F40" s="52">
        <v>0</v>
      </c>
    </row>
    <row r="41" spans="1:6" x14ac:dyDescent="0.2">
      <c r="A41" s="47">
        <v>8210</v>
      </c>
      <c r="B41" s="47" t="s">
        <v>620</v>
      </c>
      <c r="C41" s="52">
        <v>0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0</v>
      </c>
      <c r="E42" s="52">
        <v>0</v>
      </c>
      <c r="F42" s="52">
        <v>0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0</v>
      </c>
      <c r="E44" s="52">
        <v>0</v>
      </c>
      <c r="F44" s="52">
        <v>0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0</v>
      </c>
      <c r="E45" s="52">
        <v>0</v>
      </c>
      <c r="F45" s="52">
        <v>0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0</v>
      </c>
      <c r="E46" s="52">
        <v>0</v>
      </c>
      <c r="F46" s="52">
        <v>0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0</v>
      </c>
      <c r="E47" s="52">
        <v>0</v>
      </c>
      <c r="F47" s="52">
        <v>0</v>
      </c>
    </row>
    <row r="48" spans="1:6" x14ac:dyDescent="0.2">
      <c r="A48" s="130"/>
    </row>
    <row r="49" spans="1:10" x14ac:dyDescent="0.2">
      <c r="A49" s="130"/>
      <c r="B49" s="38" t="s">
        <v>64</v>
      </c>
    </row>
    <row r="57" spans="1:10" ht="15" customHeight="1" x14ac:dyDescent="0.2">
      <c r="A57" s="165" t="s">
        <v>656</v>
      </c>
      <c r="B57" s="165"/>
      <c r="C57" s="165"/>
      <c r="D57" s="165" t="s">
        <v>662</v>
      </c>
      <c r="E57" s="165"/>
      <c r="F57" s="165"/>
      <c r="G57" s="165"/>
      <c r="H57" s="165"/>
      <c r="I57" s="165"/>
      <c r="J57" s="165"/>
    </row>
    <row r="58" spans="1:10" ht="15" customHeight="1" x14ac:dyDescent="0.2">
      <c r="A58" s="165" t="s">
        <v>658</v>
      </c>
      <c r="B58" s="165"/>
      <c r="C58" s="165"/>
      <c r="D58" s="165" t="s">
        <v>663</v>
      </c>
      <c r="E58" s="165"/>
      <c r="F58" s="165"/>
      <c r="G58" s="165"/>
      <c r="H58" s="165"/>
      <c r="I58" s="165"/>
      <c r="J58" s="165"/>
    </row>
    <row r="59" spans="1:10" ht="15" customHeight="1" x14ac:dyDescent="0.2">
      <c r="A59" s="165" t="s">
        <v>657</v>
      </c>
      <c r="B59" s="165"/>
      <c r="C59" s="165"/>
      <c r="D59" s="165" t="s">
        <v>657</v>
      </c>
      <c r="E59" s="165"/>
      <c r="F59" s="165"/>
      <c r="G59" s="165"/>
      <c r="H59" s="165"/>
      <c r="I59" s="165"/>
      <c r="J59" s="165"/>
    </row>
  </sheetData>
  <sheetProtection formatCells="0" formatColumns="0" formatRows="0" insertColumns="0" insertRows="0" insertHyperlinks="0" deleteColumns="0" deleteRows="0" sort="0" autoFilter="0" pivotTables="0"/>
  <mergeCells count="9">
    <mergeCell ref="A57:C57"/>
    <mergeCell ref="A58:C58"/>
    <mergeCell ref="A59:C59"/>
    <mergeCell ref="D57:J57"/>
    <mergeCell ref="D58:J58"/>
    <mergeCell ref="D59:J59"/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scale="7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185" t="s">
        <v>629</v>
      </c>
      <c r="B5" s="185"/>
      <c r="C5" s="185"/>
      <c r="D5" s="185"/>
      <c r="E5" s="18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17" t="s">
        <v>631</v>
      </c>
      <c r="B10" s="186" t="s">
        <v>632</v>
      </c>
      <c r="C10" s="186"/>
      <c r="D10" s="186"/>
      <c r="E10" s="186"/>
    </row>
    <row r="11" spans="1:8" s="6" customFormat="1" ht="12.95" customHeight="1" x14ac:dyDescent="0.2">
      <c r="A11" s="118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18" t="s">
        <v>635</v>
      </c>
      <c r="B12" s="186" t="s">
        <v>636</v>
      </c>
      <c r="C12" s="186"/>
      <c r="D12" s="186"/>
      <c r="E12" s="186"/>
    </row>
    <row r="13" spans="1:8" s="6" customFormat="1" ht="26.1" customHeight="1" x14ac:dyDescent="0.2">
      <c r="A13" s="118" t="s">
        <v>637</v>
      </c>
      <c r="B13" s="186" t="s">
        <v>638</v>
      </c>
      <c r="C13" s="186"/>
      <c r="D13" s="186"/>
      <c r="E13" s="18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639</v>
      </c>
      <c r="B15" s="9" t="s">
        <v>640</v>
      </c>
    </row>
    <row r="16" spans="1:8" s="6" customFormat="1" ht="12.95" customHeight="1" x14ac:dyDescent="0.2">
      <c r="A16" s="118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614</v>
      </c>
    </row>
    <row r="19" spans="1:4" s="6" customFormat="1" ht="12.95" customHeight="1" x14ac:dyDescent="0.2">
      <c r="A19" s="119" t="s">
        <v>642</v>
      </c>
    </row>
    <row r="20" spans="1:4" s="6" customFormat="1" ht="12.95" customHeight="1" x14ac:dyDescent="0.2">
      <c r="A20" s="119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5"/>
  <sheetViews>
    <sheetView topLeftCell="A10" workbookViewId="0">
      <selection activeCell="C150" sqref="C150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62" t="str">
        <f>'Notas a los Edos Financieros'!A1</f>
        <v>INSTITUTO MUNICIPAL DE PLANEACION Y DESARROLLO DE APASEO EL GRANDE</v>
      </c>
      <c r="B1" s="163"/>
      <c r="C1" s="163"/>
      <c r="D1" s="163"/>
      <c r="E1" s="163"/>
      <c r="F1" s="163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2" t="s">
        <v>65</v>
      </c>
      <c r="B2" s="163"/>
      <c r="C2" s="163"/>
      <c r="D2" s="163"/>
      <c r="E2" s="163"/>
      <c r="F2" s="163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2" t="str">
        <f>'Notas a los Edos Financieros'!A3</f>
        <v>Correspondiente del 01 de Enero al 30 de Junio de 2022</v>
      </c>
      <c r="B3" s="163"/>
      <c r="C3" s="163"/>
      <c r="D3" s="163"/>
      <c r="E3" s="163"/>
      <c r="F3" s="163"/>
      <c r="G3" s="34" t="s">
        <v>4</v>
      </c>
      <c r="H3" s="43">
        <f>'Notas a los Edos Financieros'!D3</f>
        <v>1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6">
        <v>1126</v>
      </c>
      <c r="B22" s="137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0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130</v>
      </c>
      <c r="C63" s="42">
        <v>0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10375.5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10375.5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53" spans="1:8" x14ac:dyDescent="0.2">
      <c r="A153" s="161" t="s">
        <v>656</v>
      </c>
      <c r="B153" s="161"/>
      <c r="C153" s="161"/>
      <c r="D153" s="161"/>
      <c r="E153" s="161" t="s">
        <v>662</v>
      </c>
      <c r="F153" s="161"/>
      <c r="G153" s="161"/>
      <c r="H153" s="161"/>
    </row>
    <row r="154" spans="1:8" x14ac:dyDescent="0.2">
      <c r="A154" s="161" t="s">
        <v>658</v>
      </c>
      <c r="B154" s="161"/>
      <c r="C154" s="161"/>
      <c r="D154" s="161"/>
      <c r="E154" s="161" t="s">
        <v>663</v>
      </c>
      <c r="F154" s="161"/>
      <c r="G154" s="161"/>
      <c r="H154" s="161"/>
    </row>
    <row r="155" spans="1:8" x14ac:dyDescent="0.2">
      <c r="A155" s="161" t="s">
        <v>657</v>
      </c>
      <c r="B155" s="161"/>
      <c r="C155" s="161"/>
      <c r="D155" s="161"/>
      <c r="E155" s="161" t="s">
        <v>657</v>
      </c>
      <c r="F155" s="161"/>
      <c r="G155" s="161"/>
      <c r="H155" s="161"/>
    </row>
  </sheetData>
  <sheetProtection formatCells="0" formatColumns="0" formatRows="0" insertColumns="0" insertRows="0" insertHyperlinks="0" deleteColumns="0" deleteRows="0" sort="0" autoFilter="0" pivotTables="0"/>
  <mergeCells count="9">
    <mergeCell ref="A155:D155"/>
    <mergeCell ref="E153:H153"/>
    <mergeCell ref="E154:H154"/>
    <mergeCell ref="E155:H155"/>
    <mergeCell ref="A1:F1"/>
    <mergeCell ref="A2:F2"/>
    <mergeCell ref="A3:F3"/>
    <mergeCell ref="A153:D153"/>
    <mergeCell ref="A154:D154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SheetLayoutView="110" workbookViewId="0">
      <pane ySplit="2" topLeftCell="A15" activePane="bottomLeft" state="frozen"/>
      <selection activeCell="A14" sqref="A14:B14"/>
      <selection pane="bottomLeft" activeCell="B74" sqref="B74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9"/>
  <sheetViews>
    <sheetView topLeftCell="A61" workbookViewId="0">
      <selection activeCell="C229" sqref="C229:E229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4" t="str">
        <f>ESF!A1</f>
        <v>INSTITUTO MUNICIPAL DE PLANEACION Y DESARROLLO DE APASEO EL GRANDE</v>
      </c>
      <c r="B1" s="164"/>
      <c r="C1" s="164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4" t="s">
        <v>251</v>
      </c>
      <c r="B2" s="164"/>
      <c r="C2" s="164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4" t="str">
        <f>ESF!A3</f>
        <v>Correspondiente del 01 de Enero al 30 de Junio de 2022</v>
      </c>
      <c r="B3" s="164"/>
      <c r="C3" s="164"/>
      <c r="D3" s="34" t="s">
        <v>4</v>
      </c>
      <c r="E3" s="43">
        <f>'Notas a los Edos Financieros'!D3</f>
        <v>1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f>SUM(C9:C54)</f>
        <v>1639.52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1638.85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0.67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f>SUM(C59:C69)</f>
        <v>474004.56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474004.56</v>
      </c>
      <c r="D67" s="69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+C99+C127+C160+C170+C185</f>
        <v>107021.91999999998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f>SUM(C100:C126)</f>
        <v>107021.91999999998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v>0</v>
      </c>
      <c r="D100" s="70" t="str">
        <f t="shared" si="0"/>
        <v/>
      </c>
      <c r="E100" s="66"/>
    </row>
    <row r="101" spans="1:5" x14ac:dyDescent="0.2">
      <c r="A101" s="68">
        <v>5111</v>
      </c>
      <c r="B101" s="66" t="s">
        <v>335</v>
      </c>
      <c r="C101" s="69">
        <v>0</v>
      </c>
      <c r="D101" s="70" t="str">
        <f t="shared" si="0"/>
        <v/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337</v>
      </c>
      <c r="C103" s="69">
        <v>0</v>
      </c>
      <c r="D103" s="70" t="str">
        <f t="shared" si="0"/>
        <v/>
      </c>
      <c r="E103" s="66"/>
    </row>
    <row r="104" spans="1:5" x14ac:dyDescent="0.2">
      <c r="A104" s="68">
        <v>5114</v>
      </c>
      <c r="B104" s="66" t="s">
        <v>338</v>
      </c>
      <c r="C104" s="69">
        <v>0</v>
      </c>
      <c r="D104" s="70" t="str">
        <f t="shared" si="0"/>
        <v/>
      </c>
      <c r="E104" s="66"/>
    </row>
    <row r="105" spans="1:5" x14ac:dyDescent="0.2">
      <c r="A105" s="68">
        <v>5115</v>
      </c>
      <c r="B105" s="66" t="s">
        <v>339</v>
      </c>
      <c r="C105" s="69">
        <v>0</v>
      </c>
      <c r="D105" s="70" t="str">
        <f t="shared" si="0"/>
        <v/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f>55+2082</f>
        <v>2137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0</v>
      </c>
      <c r="D108" s="70" t="str">
        <f t="shared" si="0"/>
        <v/>
      </c>
      <c r="E108" s="66"/>
    </row>
    <row r="109" spans="1:5" x14ac:dyDescent="0.2">
      <c r="A109" s="68">
        <v>5122</v>
      </c>
      <c r="B109" s="66" t="s">
        <v>343</v>
      </c>
      <c r="C109" s="69">
        <v>0</v>
      </c>
      <c r="D109" s="70" t="str">
        <f t="shared" si="0"/>
        <v/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0</v>
      </c>
      <c r="D111" s="70" t="str">
        <f t="shared" si="0"/>
        <v/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347</v>
      </c>
      <c r="C113" s="69">
        <v>0</v>
      </c>
      <c r="D113" s="70" t="str">
        <f t="shared" si="0"/>
        <v/>
      </c>
      <c r="E113" s="66"/>
    </row>
    <row r="114" spans="1:5" x14ac:dyDescent="0.2">
      <c r="A114" s="68">
        <v>5127</v>
      </c>
      <c r="B114" s="66" t="s">
        <v>348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f>250+1054.9+754</f>
        <v>2058.9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v>0</v>
      </c>
      <c r="D117" s="70" t="str">
        <f t="shared" si="0"/>
        <v/>
      </c>
      <c r="E117" s="66"/>
    </row>
    <row r="118" spans="1:5" x14ac:dyDescent="0.2">
      <c r="A118" s="68">
        <v>5131</v>
      </c>
      <c r="B118" s="66" t="s">
        <v>352</v>
      </c>
      <c r="C118" s="69">
        <f>1360+2192+699</f>
        <v>4251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96284.64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0</v>
      </c>
      <c r="D120" s="70" t="str">
        <f t="shared" si="0"/>
        <v/>
      </c>
      <c r="E120" s="66"/>
    </row>
    <row r="121" spans="1:5" x14ac:dyDescent="0.2">
      <c r="A121" s="68">
        <v>5134</v>
      </c>
      <c r="B121" s="66" t="s">
        <v>355</v>
      </c>
      <c r="C121" s="69">
        <v>99.18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0</v>
      </c>
      <c r="D122" s="70" t="str">
        <f t="shared" si="0"/>
        <v/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358</v>
      </c>
      <c r="C124" s="69">
        <v>0</v>
      </c>
      <c r="D124" s="70" t="str">
        <f t="shared" si="0"/>
        <v/>
      </c>
      <c r="E124" s="66"/>
    </row>
    <row r="125" spans="1:5" x14ac:dyDescent="0.2">
      <c r="A125" s="68">
        <v>5138</v>
      </c>
      <c r="B125" s="66" t="s">
        <v>359</v>
      </c>
      <c r="C125" s="69">
        <v>509.2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1682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f>SUM(C128:C159)</f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f>SUM(C161:C169)</f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f>SUM(C171:C184)</f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f>SUM(C186:C216)</f>
        <v>0</v>
      </c>
      <c r="D185" s="70" t="str">
        <f t="shared" si="1"/>
        <v/>
      </c>
      <c r="E185" s="66"/>
    </row>
    <row r="186" spans="1:5" x14ac:dyDescent="0.2">
      <c r="A186" s="68">
        <v>5510</v>
      </c>
      <c r="B186" s="66" t="s">
        <v>414</v>
      </c>
      <c r="C186" s="69">
        <v>0</v>
      </c>
      <c r="D186" s="70" t="str">
        <f t="shared" si="1"/>
        <v/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  <row r="227" spans="1:5" x14ac:dyDescent="0.2">
      <c r="A227" s="161" t="s">
        <v>656</v>
      </c>
      <c r="B227" s="161"/>
      <c r="C227" s="161" t="s">
        <v>662</v>
      </c>
      <c r="D227" s="161"/>
      <c r="E227" s="161"/>
    </row>
    <row r="228" spans="1:5" x14ac:dyDescent="0.2">
      <c r="A228" s="161" t="s">
        <v>658</v>
      </c>
      <c r="B228" s="161"/>
      <c r="C228" s="161" t="s">
        <v>663</v>
      </c>
      <c r="D228" s="161"/>
      <c r="E228" s="161"/>
    </row>
    <row r="229" spans="1:5" x14ac:dyDescent="0.2">
      <c r="A229" s="161" t="s">
        <v>657</v>
      </c>
      <c r="B229" s="161"/>
      <c r="C229" s="161" t="s">
        <v>657</v>
      </c>
      <c r="D229" s="161"/>
      <c r="E229" s="161"/>
    </row>
  </sheetData>
  <sheetProtection formatCells="0" formatColumns="0" formatRows="0" insertColumns="0" insertRows="0" insertHyperlinks="0" deleteColumns="0" deleteRows="0" sort="0" autoFilter="0" pivotTables="0"/>
  <mergeCells count="9">
    <mergeCell ref="A229:B229"/>
    <mergeCell ref="C227:E227"/>
    <mergeCell ref="C228:E228"/>
    <mergeCell ref="C229:E229"/>
    <mergeCell ref="A1:C1"/>
    <mergeCell ref="A2:C2"/>
    <mergeCell ref="A3:C3"/>
    <mergeCell ref="A227:B227"/>
    <mergeCell ref="A228:B228"/>
  </mergeCells>
  <pageMargins left="0.70866141732283472" right="0.70866141732283472" top="0.74803149606299213" bottom="0.74803149606299213" header="0.31496062992125984" footer="0.31496062992125984"/>
  <pageSetup scale="6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40"/>
  <sheetViews>
    <sheetView workbookViewId="0">
      <selection activeCell="C37" sqref="C3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6" t="str">
        <f>ESF!A1</f>
        <v>INSTITUTO MUNICIPAL DE PLANEACION Y DESARROLLO DE APASEO EL GRANDE</v>
      </c>
      <c r="B1" s="166"/>
      <c r="C1" s="166"/>
      <c r="D1" s="45" t="s">
        <v>0</v>
      </c>
      <c r="E1" s="46">
        <f>'Notas a los Edos Financieros'!D1</f>
        <v>2022</v>
      </c>
    </row>
    <row r="2" spans="1:5" ht="18.95" customHeight="1" x14ac:dyDescent="0.2">
      <c r="A2" s="166" t="s">
        <v>449</v>
      </c>
      <c r="B2" s="166"/>
      <c r="C2" s="166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6" t="str">
        <f>ESF!A3</f>
        <v>Correspondiente del 01 de Enero al 30 de Junio de 2022</v>
      </c>
      <c r="B3" s="166"/>
      <c r="C3" s="166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0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0</v>
      </c>
    </row>
    <row r="15" spans="1:5" x14ac:dyDescent="0.2">
      <c r="A15" s="51">
        <v>3220</v>
      </c>
      <c r="B15" s="47" t="s">
        <v>456</v>
      </c>
      <c r="C15" s="52">
        <v>368622.16</v>
      </c>
    </row>
    <row r="16" spans="1:5" x14ac:dyDescent="0.2">
      <c r="A16" s="51">
        <v>3230</v>
      </c>
      <c r="B16" s="47" t="s">
        <v>457</v>
      </c>
      <c r="C16" s="52"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v>0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  <row r="38" spans="1:5" x14ac:dyDescent="0.2">
      <c r="A38" s="165" t="s">
        <v>656</v>
      </c>
      <c r="B38" s="165"/>
      <c r="C38" s="165" t="s">
        <v>662</v>
      </c>
      <c r="D38" s="165"/>
      <c r="E38" s="165"/>
    </row>
    <row r="39" spans="1:5" x14ac:dyDescent="0.2">
      <c r="A39" s="165" t="s">
        <v>658</v>
      </c>
      <c r="B39" s="165"/>
      <c r="C39" s="165" t="s">
        <v>663</v>
      </c>
      <c r="D39" s="165"/>
      <c r="E39" s="165"/>
    </row>
    <row r="40" spans="1:5" x14ac:dyDescent="0.2">
      <c r="A40" s="165" t="s">
        <v>657</v>
      </c>
      <c r="B40" s="165"/>
      <c r="C40" s="165" t="s">
        <v>657</v>
      </c>
      <c r="D40" s="165"/>
      <c r="E40" s="165"/>
    </row>
  </sheetData>
  <sheetProtection formatCells="0" formatColumns="0" formatRows="0" insertColumns="0" insertRows="0" insertHyperlinks="0" deleteColumns="0" deleteRows="0" sort="0" autoFilter="0" pivotTables="0"/>
  <mergeCells count="9">
    <mergeCell ref="A40:B40"/>
    <mergeCell ref="C38:E38"/>
    <mergeCell ref="C39:E39"/>
    <mergeCell ref="C40:E40"/>
    <mergeCell ref="A1:C1"/>
    <mergeCell ref="A2:C2"/>
    <mergeCell ref="A3:C3"/>
    <mergeCell ref="A38:B38"/>
    <mergeCell ref="A39:B39"/>
  </mergeCells>
  <pageMargins left="0.70866141732283472" right="0.70866141732283472" top="0.74803149606299213" bottom="0.74803149606299213" header="0.31496062992125984" footer="0.31496062992125984"/>
  <pageSetup scale="95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topLeftCell="A109" workbookViewId="0">
      <selection activeCell="C141" sqref="C141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6" t="str">
        <f>ESF!A1</f>
        <v>INSTITUTO MUNICIPAL DE PLANEACION Y DESARROLLO DE APASEO EL GRANDE</v>
      </c>
      <c r="B1" s="166"/>
      <c r="C1" s="166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6" t="s">
        <v>472</v>
      </c>
      <c r="B2" s="166"/>
      <c r="C2" s="166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6" t="str">
        <f>ESF!A3</f>
        <v>Correspondiente del 01 de Enero al 30 de Junio de 2022</v>
      </c>
      <c r="B3" s="166"/>
      <c r="C3" s="166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475</v>
      </c>
      <c r="C8" s="52">
        <v>10000</v>
      </c>
      <c r="D8" s="52">
        <v>0</v>
      </c>
    </row>
    <row r="9" spans="1:5" x14ac:dyDescent="0.2">
      <c r="A9" s="51">
        <v>1112</v>
      </c>
      <c r="B9" s="47" t="s">
        <v>476</v>
      </c>
      <c r="C9" s="52">
        <v>368997.66</v>
      </c>
      <c r="D9" s="52">
        <v>0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479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480</v>
      </c>
      <c r="C15" s="120">
        <f>SUM(C8:C14)</f>
        <v>378997.66</v>
      </c>
      <c r="D15" s="120">
        <f>SUM(D8:D14)</f>
        <v>0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482</v>
      </c>
      <c r="D19" s="124" t="s">
        <v>483</v>
      </c>
    </row>
    <row r="20" spans="1:4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0</v>
      </c>
      <c r="D28" s="120">
        <v>0</v>
      </c>
    </row>
    <row r="29" spans="1:4" x14ac:dyDescent="0.2">
      <c r="A29" s="51">
        <v>1241</v>
      </c>
      <c r="B29" s="47" t="s">
        <v>130</v>
      </c>
      <c r="C29" s="52">
        <v>0</v>
      </c>
      <c r="D29" s="52">
        <v>0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484</v>
      </c>
      <c r="C43" s="120">
        <f>C20+C28+C37</f>
        <v>0</v>
      </c>
      <c r="D43" s="120">
        <f>D20+D28+D37</f>
        <v>0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>
        <v>2022</v>
      </c>
      <c r="D46" s="124">
        <v>2021</v>
      </c>
      <c r="F46"/>
    </row>
    <row r="47" spans="1:6" ht="9.9499999999999993" customHeight="1" x14ac:dyDescent="0.25">
      <c r="A47" s="58">
        <v>3210</v>
      </c>
      <c r="B47" s="59" t="s">
        <v>486</v>
      </c>
      <c r="C47" s="120">
        <v>368622.16</v>
      </c>
      <c r="D47" s="120">
        <v>0</v>
      </c>
      <c r="E47" s="140"/>
      <c r="F47"/>
    </row>
    <row r="48" spans="1:6" ht="9.9499999999999993" customHeight="1" x14ac:dyDescent="0.25">
      <c r="A48" s="51"/>
      <c r="B48" s="132" t="s">
        <v>487</v>
      </c>
      <c r="C48" s="120">
        <v>0</v>
      </c>
      <c r="D48" s="120">
        <v>0</v>
      </c>
      <c r="E48" s="141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488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5540</v>
      </c>
      <c r="B80" s="59" t="s">
        <v>493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5541</v>
      </c>
      <c r="B81" s="47" t="s">
        <v>493</v>
      </c>
      <c r="C81" s="5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494</v>
      </c>
      <c r="C82" s="120">
        <v>0</v>
      </c>
      <c r="D82" s="120">
        <v>0</v>
      </c>
      <c r="F82"/>
    </row>
    <row r="83" spans="1:6" ht="9.9499999999999993" customHeight="1" x14ac:dyDescent="0.25">
      <c r="A83" s="51">
        <v>5551</v>
      </c>
      <c r="B83" s="47" t="s">
        <v>494</v>
      </c>
      <c r="C83" s="5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432</v>
      </c>
      <c r="C84" s="120">
        <v>0</v>
      </c>
      <c r="D84" s="120">
        <v>0</v>
      </c>
      <c r="F84"/>
    </row>
    <row r="85" spans="1:6" ht="9.9499999999999993" customHeight="1" x14ac:dyDescent="0.25">
      <c r="A85" s="51">
        <v>5591</v>
      </c>
      <c r="B85" s="47" t="s">
        <v>433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434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435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437</v>
      </c>
      <c r="C89" s="5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438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440</v>
      </c>
      <c r="C92" s="52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441</v>
      </c>
      <c r="C93" s="120">
        <v>0</v>
      </c>
      <c r="D93" s="120">
        <v>0</v>
      </c>
      <c r="F93"/>
    </row>
    <row r="94" spans="1:6" ht="9.9499999999999993" customHeight="1" x14ac:dyDescent="0.25">
      <c r="A94" s="58">
        <v>5610</v>
      </c>
      <c r="B94" s="59" t="s">
        <v>442</v>
      </c>
      <c r="C94" s="120">
        <v>0</v>
      </c>
      <c r="D94" s="120">
        <v>0</v>
      </c>
      <c r="F94"/>
    </row>
    <row r="95" spans="1:6" ht="9.9499999999999993" customHeight="1" x14ac:dyDescent="0.25">
      <c r="A95" s="51">
        <v>5611</v>
      </c>
      <c r="B95" s="47" t="s">
        <v>443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33" t="s">
        <v>496</v>
      </c>
      <c r="C96" s="120">
        <v>0</v>
      </c>
      <c r="D96" s="120">
        <v>0</v>
      </c>
      <c r="F96"/>
    </row>
    <row r="97" spans="1:6" ht="9.9499999999999993" customHeight="1" x14ac:dyDescent="0.25">
      <c r="A97" s="51">
        <v>2111</v>
      </c>
      <c r="B97" s="47" t="s">
        <v>497</v>
      </c>
      <c r="C97" s="52">
        <v>0</v>
      </c>
      <c r="D97" s="52">
        <v>0</v>
      </c>
      <c r="F97"/>
    </row>
    <row r="98" spans="1:6" ht="9.9499999999999993" customHeight="1" x14ac:dyDescent="0.25">
      <c r="A98" s="51">
        <v>2112</v>
      </c>
      <c r="B98" s="47" t="s">
        <v>498</v>
      </c>
      <c r="C98" s="52">
        <v>0</v>
      </c>
      <c r="D98" s="52">
        <v>0</v>
      </c>
      <c r="F98"/>
    </row>
    <row r="99" spans="1:6" ht="9.9499999999999993" customHeight="1" x14ac:dyDescent="0.25">
      <c r="A99" s="51">
        <v>2112</v>
      </c>
      <c r="B99" s="47" t="s">
        <v>499</v>
      </c>
      <c r="C99" s="52">
        <v>0</v>
      </c>
      <c r="D99" s="52">
        <v>0</v>
      </c>
      <c r="F99"/>
    </row>
    <row r="100" spans="1:6" ht="9.9499999999999993" customHeight="1" x14ac:dyDescent="0.25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9.9499999999999993" customHeight="1" x14ac:dyDescent="0.25">
      <c r="A102" s="51"/>
      <c r="B102" s="132" t="s">
        <v>502</v>
      </c>
      <c r="C102" s="120">
        <v>0</v>
      </c>
      <c r="D102" s="120">
        <v>0</v>
      </c>
      <c r="F102"/>
    </row>
    <row r="103" spans="1:6" ht="9.9499999999999993" customHeight="1" x14ac:dyDescent="0.2">
      <c r="A103" s="58">
        <v>4300</v>
      </c>
      <c r="B103" s="142" t="s">
        <v>43</v>
      </c>
      <c r="C103" s="52">
        <v>0</v>
      </c>
      <c r="D103" s="52">
        <v>0</v>
      </c>
    </row>
    <row r="104" spans="1:6" ht="9.9499999999999993" customHeight="1" x14ac:dyDescent="0.2">
      <c r="A104" s="58">
        <v>4310</v>
      </c>
      <c r="B104" s="142" t="s">
        <v>313</v>
      </c>
      <c r="C104" s="120">
        <v>0</v>
      </c>
      <c r="D104" s="120">
        <v>0</v>
      </c>
    </row>
    <row r="105" spans="1:6" ht="9.9499999999999993" customHeight="1" x14ac:dyDescent="0.2">
      <c r="A105" s="51">
        <v>4311</v>
      </c>
      <c r="B105" s="143" t="s">
        <v>314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3" t="s">
        <v>315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42" t="s">
        <v>316</v>
      </c>
      <c r="C107" s="120">
        <v>0</v>
      </c>
      <c r="D107" s="120">
        <v>0</v>
      </c>
    </row>
    <row r="108" spans="1:6" ht="9.9499999999999993" customHeight="1" x14ac:dyDescent="0.2">
      <c r="A108" s="51">
        <v>4321</v>
      </c>
      <c r="B108" s="143" t="s">
        <v>317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3" t="s">
        <v>318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3" t="s">
        <v>319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3" t="s">
        <v>320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3" t="s">
        <v>321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42" t="s">
        <v>322</v>
      </c>
      <c r="C113" s="120">
        <v>0</v>
      </c>
      <c r="D113" s="120">
        <v>0</v>
      </c>
    </row>
    <row r="114" spans="1:6" ht="9.9499999999999993" customHeight="1" x14ac:dyDescent="0.2">
      <c r="A114" s="51">
        <v>4331</v>
      </c>
      <c r="B114" s="143" t="s">
        <v>322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42" t="s">
        <v>323</v>
      </c>
      <c r="C115" s="120">
        <v>0</v>
      </c>
      <c r="D115" s="120">
        <v>0</v>
      </c>
    </row>
    <row r="116" spans="1:6" ht="9.9499999999999993" customHeight="1" x14ac:dyDescent="0.2">
      <c r="A116" s="51">
        <v>4341</v>
      </c>
      <c r="B116" s="143" t="s">
        <v>323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42" t="s">
        <v>324</v>
      </c>
      <c r="C117" s="120">
        <v>0</v>
      </c>
      <c r="D117" s="120">
        <v>0</v>
      </c>
    </row>
    <row r="118" spans="1:6" ht="9.9499999999999993" customHeight="1" x14ac:dyDescent="0.2">
      <c r="A118" s="51">
        <v>4392</v>
      </c>
      <c r="B118" s="143" t="s">
        <v>325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3" t="s">
        <v>326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3" t="s">
        <v>327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3" t="s">
        <v>328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3" t="s">
        <v>329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3" t="s">
        <v>330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3" t="s">
        <v>324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33" t="s">
        <v>503</v>
      </c>
      <c r="C125" s="120">
        <v>0</v>
      </c>
      <c r="D125" s="120">
        <v>0</v>
      </c>
      <c r="F125"/>
    </row>
    <row r="126" spans="1:6" customFormat="1" ht="9.9499999999999993" customHeight="1" x14ac:dyDescent="0.25">
      <c r="A126" s="51">
        <v>1124</v>
      </c>
      <c r="B126" s="131" t="s">
        <v>504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31" t="s">
        <v>505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31" t="s">
        <v>506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31" t="s">
        <v>507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31" t="s">
        <v>508</v>
      </c>
      <c r="C130" s="52">
        <v>0</v>
      </c>
      <c r="D130" s="52">
        <v>0</v>
      </c>
      <c r="F130"/>
    </row>
    <row r="131" spans="1:6" ht="9.9499999999999993" customHeight="1" x14ac:dyDescent="0.25">
      <c r="A131" s="51">
        <v>1124</v>
      </c>
      <c r="B131" s="131" t="s">
        <v>509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31" t="s">
        <v>510</v>
      </c>
      <c r="C132" s="52">
        <v>0</v>
      </c>
      <c r="D132" s="52">
        <v>0</v>
      </c>
      <c r="F132"/>
    </row>
    <row r="133" spans="1:6" ht="9.9499999999999993" customHeight="1" x14ac:dyDescent="0.25">
      <c r="A133" s="51">
        <v>1122</v>
      </c>
      <c r="B133" s="131" t="s">
        <v>511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31" t="s">
        <v>512</v>
      </c>
      <c r="C134" s="52">
        <v>0</v>
      </c>
      <c r="D134" s="52">
        <v>0</v>
      </c>
      <c r="F134"/>
    </row>
    <row r="135" spans="1:6" ht="14.25" customHeight="1" x14ac:dyDescent="0.25">
      <c r="A135" s="51"/>
      <c r="B135" s="134" t="s">
        <v>513</v>
      </c>
      <c r="C135" s="120">
        <f>C47+C48-C102</f>
        <v>368622.16</v>
      </c>
      <c r="D135" s="120">
        <f>D47+D48-D102</f>
        <v>0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1:7" ht="9.9499999999999993" customHeight="1" x14ac:dyDescent="0.25">
      <c r="F145"/>
    </row>
    <row r="146" spans="1:7" ht="9.9499999999999993" customHeight="1" x14ac:dyDescent="0.25">
      <c r="F146"/>
    </row>
    <row r="147" spans="1:7" ht="15" x14ac:dyDescent="0.25">
      <c r="A147" s="165" t="s">
        <v>656</v>
      </c>
      <c r="B147" s="165"/>
      <c r="C147" s="165" t="s">
        <v>662</v>
      </c>
      <c r="D147" s="165"/>
      <c r="E147" s="165"/>
      <c r="F147"/>
    </row>
    <row r="148" spans="1:7" ht="15" x14ac:dyDescent="0.25">
      <c r="A148" s="165" t="s">
        <v>658</v>
      </c>
      <c r="B148" s="165"/>
      <c r="C148" s="165" t="s">
        <v>663</v>
      </c>
      <c r="D148" s="165"/>
      <c r="E148" s="165"/>
      <c r="F148"/>
    </row>
    <row r="149" spans="1:7" ht="15" x14ac:dyDescent="0.25">
      <c r="A149" s="165" t="s">
        <v>657</v>
      </c>
      <c r="B149" s="165"/>
      <c r="C149" s="165" t="s">
        <v>657</v>
      </c>
      <c r="D149" s="165"/>
      <c r="E149" s="165"/>
      <c r="F149"/>
    </row>
    <row r="150" spans="1:7" ht="15" x14ac:dyDescent="0.25">
      <c r="F150"/>
    </row>
    <row r="151" spans="1:7" ht="15" x14ac:dyDescent="0.25">
      <c r="F151"/>
    </row>
    <row r="152" spans="1:7" ht="15" x14ac:dyDescent="0.25">
      <c r="F152"/>
      <c r="G152" s="135"/>
    </row>
    <row r="153" spans="1:7" ht="15" x14ac:dyDescent="0.25">
      <c r="F153"/>
    </row>
    <row r="154" spans="1:7" ht="15" x14ac:dyDescent="0.25">
      <c r="F154"/>
    </row>
    <row r="155" spans="1:7" ht="15" x14ac:dyDescent="0.25">
      <c r="F155"/>
    </row>
    <row r="156" spans="1:7" ht="15" x14ac:dyDescent="0.25">
      <c r="F156"/>
    </row>
    <row r="157" spans="1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9">
    <mergeCell ref="A149:B149"/>
    <mergeCell ref="C147:E147"/>
    <mergeCell ref="C148:E148"/>
    <mergeCell ref="C149:E149"/>
    <mergeCell ref="A1:C1"/>
    <mergeCell ref="A2:C2"/>
    <mergeCell ref="A3:C3"/>
    <mergeCell ref="A147:B147"/>
    <mergeCell ref="A148:B148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3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8" t="s">
        <v>519</v>
      </c>
    </row>
    <row r="13" spans="1:2" ht="15" customHeight="1" x14ac:dyDescent="0.2">
      <c r="A13" s="113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9" t="s">
        <v>521</v>
      </c>
      <c r="B16" s="128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Valdez</cp:lastModifiedBy>
  <cp:revision/>
  <cp:lastPrinted>2022-07-21T16:14:05Z</cp:lastPrinted>
  <dcterms:created xsi:type="dcterms:W3CDTF">2012-12-11T20:36:24Z</dcterms:created>
  <dcterms:modified xsi:type="dcterms:W3CDTF">2022-07-21T16:14:36Z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