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FD32B40A-FE69-4B48-8BE6-1A56CC0C0A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D35" i="4"/>
  <c r="G34" i="4"/>
  <c r="D34" i="4"/>
  <c r="D31" i="4" s="1"/>
  <c r="G31" i="4"/>
  <c r="F31" i="4"/>
  <c r="E31" i="4"/>
  <c r="C31" i="4"/>
  <c r="B31" i="4"/>
  <c r="G40" i="4" l="1"/>
  <c r="F40" i="4"/>
  <c r="E40" i="4"/>
  <c r="D40" i="4"/>
  <c r="C40" i="4"/>
  <c r="B40" i="4"/>
  <c r="G38" i="4"/>
  <c r="G37" i="4" s="1"/>
  <c r="D38" i="4"/>
  <c r="D37" i="4" s="1"/>
  <c r="F37" i="4"/>
  <c r="E37" i="4"/>
  <c r="C37" i="4"/>
  <c r="B37" i="4"/>
  <c r="G29" i="4" l="1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F16" i="4"/>
  <c r="E16" i="4"/>
  <c r="C16" i="4"/>
  <c r="B16" i="4"/>
  <c r="G14" i="4"/>
  <c r="D14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G17" i="4" s="1"/>
  <c r="G21" i="4"/>
  <c r="G41" i="4" s="1"/>
  <c r="D16" i="4"/>
  <c r="D21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<sst xmlns="http://schemas.openxmlformats.org/spreadsheetml/2006/main" count="63" uniqueCount="40">
  <si>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</si>
  <si>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</si>
  <si>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</si>
  <si>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</si>
  <si>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</si>
  <si>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</si>
  <si>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</si>
  <si>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</si>
  <si>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</si>
  <si>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</si>
  <si>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</si>
  <si>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</si>
  <si>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</si>
  <si>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</si>
  <si>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</si>
  <si>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</si>
  <si>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</si>
  <si>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</si>
  <si>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</si>
  <si>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</si>
  <si>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</si>
  <si>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</si>
  <si>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</si>
  <si>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</si>
  <si>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</si>
  <si>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</si>
  <si>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</si>
  <si>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</si>
  <si>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</si>
  <si>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</si>
  <si>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</si>
  <si>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</si>
  <si>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</si>
  <si>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</si>
  <si>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</si>
  <si>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</si>
  <si>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</si>
  <si>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Sistema para el Desarrollo Integral de la Familia del Municipio de Apaseo el Grande, Gto.
Estado Analítico de Ingresos
Del 1 de Enero al 31 de Diciembre de 2024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</si>
  <si>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</t>
    </r>
  </si>
  <si>
    <t>inherentes a su operación que generan recursos y que no sean ingresos por venta de bienes o prestación de servicios, tales como donativos en efectivo,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</si>
</sst>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11" xfId="8" applyNumberFormat="1" applyFont="1" applyBorder="1" applyAlignment="1" applyProtection="1">
      <alignment vertical="top"/>
      <protection locked="0"/>
    </xf>
    <xf numFmtId="4" fontId="4" fillId="0" borderId="9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23" applyNumberFormat="1" applyFont="1" applyBorder="1" applyAlignment="1" applyProtection="1">
      <alignment vertical="top"/>
      <protection locked="0"/>
    </xf>
    <xf numFmtId="4" fontId="4" fillId="0" borderId="11" xfId="23" applyNumberFormat="1" applyFont="1" applyBorder="1" applyAlignment="1" applyProtection="1">
      <alignment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4000000}"/>
    <cellStyle name="Millares 2 3" xfId="5" xr:uid="{00000000-0005-0000-0000-000005000000}"/>
    <cellStyle name="Millares 2 3 2" xfId="20" xr:uid="{00000000-0005-0000-0000-000006000000}"/>
    <cellStyle name="Millares 2 4" xfId="18" xr:uid="{00000000-0005-0000-0000-000007000000}"/>
    <cellStyle name="Millares 3" xfId="6" xr:uid="{00000000-0005-0000-0000-000008000000}"/>
    <cellStyle name="Millares 3 2" xfId="21" xr:uid="{00000000-0005-0000-0000-000009000000}"/>
    <cellStyle name="Moneda 2" xfId="7" xr:uid="{00000000-0005-0000-0000-00000A000000}"/>
    <cellStyle name="Moneda 2 2" xfId="22" xr:uid="{00000000-0005-0000-0000-00000B000000}"/>
    <cellStyle name="Normal" xfId="0" builtinId="0"/>
    <cellStyle name="Normal 2" xfId="8" xr:uid="{00000000-0005-0000-0000-00000D000000}"/>
    <cellStyle name="Normal 2 2" xfId="9" xr:uid="{00000000-0005-0000-0000-00000E000000}"/>
    <cellStyle name="Normal 2 3" xfId="23" xr:uid="{00000000-0005-0000-0000-00000F000000}"/>
    <cellStyle name="Normal 3" xfId="10" xr:uid="{00000000-0005-0000-0000-000010000000}"/>
    <cellStyle name="Normal 4" xfId="11" xr:uid="{00000000-0005-0000-0000-000011000000}"/>
    <cellStyle name="Normal 4 2" xfId="12" xr:uid="{00000000-0005-0000-0000-000012000000}"/>
    <cellStyle name="Normal 5" xfId="13" xr:uid="{00000000-0005-0000-0000-000013000000}"/>
    <cellStyle name="Normal 5 2" xfId="14" xr:uid="{00000000-0005-0000-0000-000014000000}"/>
    <cellStyle name="Normal 6" xfId="15" xr:uid="{00000000-0005-0000-0000-000015000000}"/>
    <cellStyle name="Normal 6 2" xfId="16" xr:uid="{00000000-0005-0000-0000-000016000000}"/>
    <cellStyle name="Normal 6 2 2" xfId="25" xr:uid="{00000000-0005-0000-0000-000017000000}"/>
    <cellStyle name="Normal 6 3" xfId="24" xr:uid="{00000000-0005-0000-0000-000018000000}"/>
    <cellStyle name="Porcentual 2" xfId="17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1323975</xdr:colOff>
      <xdr:row>47</xdr:row>
      <xdr:rowOff>0</xdr:rowOff>
    </xdr:from>
    <xdr:to>
      <xdr:col>2</xdr:col>
      <xdr:colOff>52021</xdr:colOff>
      <xdr:row>55</xdr:row>
      <xdr:rowOff>431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5282F94-EF41-4B36-B288-E1A3F7D5B2AB}"/>
            </a:ext>
          </a:extLst>
        </xdr:cNvPr>
        <xdr:cNvSpPr txBox="1"/>
      </xdr:nvSpPr>
      <xdr:spPr>
        <a:xfrm>
          <a:off x="1323975" y="85820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  <xdr:twoCellAnchor>
    <xdr:from>
      <xdr:col>2</xdr:col>
      <xdr:colOff>600075</xdr:colOff>
      <xdr:row>47</xdr:row>
      <xdr:rowOff>0</xdr:rowOff>
    </xdr:from>
    <xdr:to>
      <xdr:col>5</xdr:col>
      <xdr:colOff>747346</xdr:colOff>
      <xdr:row>55</xdr:row>
      <xdr:rowOff>431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3173D6A-12B5-4E40-9534-B3FF2CA1E92C}"/>
            </a:ext>
          </a:extLst>
        </xdr:cNvPr>
        <xdr:cNvSpPr txBox="1"/>
      </xdr:nvSpPr>
      <xdr:spPr>
        <a:xfrm>
          <a:off x="5191125" y="85820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topLeftCell="A6" zoomScaleNormal="100" workbookViewId="0">
      <selection activeCell="B32" sqref="B3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37</v>
      </c>
      <c r="B1" s="44"/>
      <c r="C1" s="44"/>
      <c r="D1" s="44"/>
      <c r="E1" s="44"/>
      <c r="F1" s="44"/>
      <c r="G1" s="45"/>
    </row>
    <row r="2" spans="1:7" s="3" customFormat="1" x14ac:dyDescent="0.2">
      <c r="A2" s="27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0" t="s">
        <v>14</v>
      </c>
      <c r="B5" s="36">
        <v>0</v>
      </c>
      <c r="C5" s="36">
        <v>0</v>
      </c>
      <c r="D5" s="36">
        <f>B5+C5</f>
        <v>0</v>
      </c>
      <c r="E5" s="36">
        <v>0</v>
      </c>
      <c r="F5" s="36">
        <v>0</v>
      </c>
      <c r="G5" s="36">
        <f>F5-B5</f>
        <v>0</v>
      </c>
    </row>
    <row r="6" spans="1:7" x14ac:dyDescent="0.2">
      <c r="A6" s="31" t="s">
        <v>15</v>
      </c>
      <c r="B6" s="35">
        <v>0</v>
      </c>
      <c r="C6" s="35">
        <v>0</v>
      </c>
      <c r="D6" s="35">
        <f t="shared" ref="D6:D10" si="0">B6+C6</f>
        <v>0</v>
      </c>
      <c r="E6" s="35">
        <v>0</v>
      </c>
      <c r="F6" s="35">
        <v>0</v>
      </c>
      <c r="G6" s="35">
        <f t="shared" ref="G6:G10" si="1">F6-B6</f>
        <v>0</v>
      </c>
    </row>
    <row r="7" spans="1:7" x14ac:dyDescent="0.2">
      <c r="A7" s="30" t="s">
        <v>16</v>
      </c>
      <c r="B7" s="35">
        <v>0</v>
      </c>
      <c r="C7" s="35">
        <v>0</v>
      </c>
      <c r="D7" s="35">
        <f t="shared" si="0"/>
        <v>0</v>
      </c>
      <c r="E7" s="35">
        <v>0</v>
      </c>
      <c r="F7" s="35">
        <v>0</v>
      </c>
      <c r="G7" s="35">
        <f t="shared" si="1"/>
        <v>0</v>
      </c>
    </row>
    <row r="8" spans="1:7" x14ac:dyDescent="0.2">
      <c r="A8" s="30" t="s">
        <v>17</v>
      </c>
      <c r="B8" s="35">
        <v>0</v>
      </c>
      <c r="C8" s="35">
        <v>0</v>
      </c>
      <c r="D8" s="35">
        <f t="shared" si="0"/>
        <v>0</v>
      </c>
      <c r="E8" s="35">
        <v>0</v>
      </c>
      <c r="F8" s="35">
        <v>0</v>
      </c>
      <c r="G8" s="35">
        <f t="shared" si="1"/>
        <v>0</v>
      </c>
    </row>
    <row r="9" spans="1:7" x14ac:dyDescent="0.2">
      <c r="A9" s="30" t="s">
        <v>18</v>
      </c>
      <c r="B9" s="35">
        <v>0</v>
      </c>
      <c r="C9" s="35">
        <v>0</v>
      </c>
      <c r="D9" s="35">
        <f t="shared" si="0"/>
        <v>0</v>
      </c>
      <c r="E9" s="35">
        <v>0</v>
      </c>
      <c r="F9" s="35">
        <v>0</v>
      </c>
      <c r="G9" s="35">
        <f t="shared" si="1"/>
        <v>0</v>
      </c>
    </row>
    <row r="10" spans="1:7" x14ac:dyDescent="0.2">
      <c r="A10" s="31" t="s">
        <v>19</v>
      </c>
      <c r="B10" s="35">
        <v>0</v>
      </c>
      <c r="C10" s="35">
        <v>0</v>
      </c>
      <c r="D10" s="35">
        <f t="shared" si="0"/>
        <v>0</v>
      </c>
      <c r="E10" s="35">
        <v>0</v>
      </c>
      <c r="F10" s="35">
        <v>0</v>
      </c>
      <c r="G10" s="35">
        <f t="shared" si="1"/>
        <v>0</v>
      </c>
    </row>
    <row r="11" spans="1:7" x14ac:dyDescent="0.2">
      <c r="A11" s="30" t="s">
        <v>20</v>
      </c>
      <c r="B11" s="42">
        <v>2118817.13</v>
      </c>
      <c r="C11" s="42">
        <v>184024.47</v>
      </c>
      <c r="D11" s="42">
        <v>2302841.6</v>
      </c>
      <c r="E11" s="42">
        <v>2251252.56</v>
      </c>
      <c r="F11" s="42">
        <v>2251252.56</v>
      </c>
      <c r="G11" s="42">
        <v>132435.43000000017</v>
      </c>
    </row>
    <row r="12" spans="1:7" ht="22.5" x14ac:dyDescent="0.2">
      <c r="A12" s="30" t="s">
        <v>21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ht="22.5" x14ac:dyDescent="0.2">
      <c r="A13" s="30" t="s">
        <v>22</v>
      </c>
      <c r="B13" s="42">
        <v>16437931.359999999</v>
      </c>
      <c r="C13" s="42">
        <v>321287.02</v>
      </c>
      <c r="D13" s="42">
        <v>16759218.379999999</v>
      </c>
      <c r="E13" s="42">
        <v>16781883.850000001</v>
      </c>
      <c r="F13" s="42">
        <v>16781883.850000001</v>
      </c>
      <c r="G13" s="42">
        <v>343952.49000000209</v>
      </c>
    </row>
    <row r="14" spans="1:7" x14ac:dyDescent="0.2">
      <c r="A14" s="30" t="s">
        <v>23</v>
      </c>
      <c r="B14" s="35">
        <v>0</v>
      </c>
      <c r="C14" s="35">
        <v>0</v>
      </c>
      <c r="D14" s="35">
        <f t="shared" ref="D14" si="2">B14+C14</f>
        <v>0</v>
      </c>
      <c r="E14" s="35">
        <v>0</v>
      </c>
      <c r="F14" s="35">
        <v>0</v>
      </c>
      <c r="G14" s="35">
        <f t="shared" ref="G14" si="3">F14-B14</f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7">
        <f>SUM(B5:B14)</f>
        <v>18556748.489999998</v>
      </c>
      <c r="C16" s="37">
        <f t="shared" ref="C16:G16" si="4">SUM(C5:C14)</f>
        <v>505311.49</v>
      </c>
      <c r="D16" s="37">
        <f t="shared" si="4"/>
        <v>19062059.98</v>
      </c>
      <c r="E16" s="37">
        <f t="shared" si="4"/>
        <v>19033136.41</v>
      </c>
      <c r="F16" s="38">
        <f t="shared" si="4"/>
        <v>19033136.41</v>
      </c>
      <c r="G16" s="39">
        <f t="shared" si="4"/>
        <v>476387.92000000225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39">
        <f>IF(G16&gt;0,G16,0)</f>
        <v>476387.92000000225</v>
      </c>
    </row>
    <row r="18" spans="1:7" ht="10.5" customHeight="1" x14ac:dyDescent="0.2">
      <c r="A18" s="25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40">
        <f t="shared" ref="B21:G21" si="5">SUM(B22+B23+B24+B25+B26+B27+B28+B29)</f>
        <v>0</v>
      </c>
      <c r="C21" s="40">
        <f t="shared" si="5"/>
        <v>0</v>
      </c>
      <c r="D21" s="40">
        <f t="shared" si="5"/>
        <v>0</v>
      </c>
      <c r="E21" s="40">
        <f t="shared" si="5"/>
        <v>0</v>
      </c>
      <c r="F21" s="40">
        <f t="shared" si="5"/>
        <v>0</v>
      </c>
      <c r="G21" s="40">
        <f t="shared" si="5"/>
        <v>0</v>
      </c>
    </row>
    <row r="22" spans="1:7" x14ac:dyDescent="0.2">
      <c r="A22" s="33" t="s">
        <v>14</v>
      </c>
      <c r="B22" s="13">
        <v>0</v>
      </c>
      <c r="C22" s="13">
        <v>0</v>
      </c>
      <c r="D22" s="13">
        <f t="shared" ref="D22:D29" si="6">B22+C22</f>
        <v>0</v>
      </c>
      <c r="E22" s="13">
        <v>0</v>
      </c>
      <c r="F22" s="13">
        <v>0</v>
      </c>
      <c r="G22" s="13">
        <f t="shared" ref="G22:G29" si="7">F22-B22</f>
        <v>0</v>
      </c>
    </row>
    <row r="23" spans="1:7" x14ac:dyDescent="0.2">
      <c r="A23" s="33" t="s">
        <v>15</v>
      </c>
      <c r="B23" s="13">
        <v>0</v>
      </c>
      <c r="C23" s="13">
        <v>0</v>
      </c>
      <c r="D23" s="13">
        <f t="shared" si="6"/>
        <v>0</v>
      </c>
      <c r="E23" s="13">
        <v>0</v>
      </c>
      <c r="F23" s="13">
        <v>0</v>
      </c>
      <c r="G23" s="13">
        <f t="shared" si="7"/>
        <v>0</v>
      </c>
    </row>
    <row r="24" spans="1:7" x14ac:dyDescent="0.2">
      <c r="A24" s="33" t="s">
        <v>16</v>
      </c>
      <c r="B24" s="13">
        <v>0</v>
      </c>
      <c r="C24" s="13">
        <v>0</v>
      </c>
      <c r="D24" s="13">
        <f t="shared" si="6"/>
        <v>0</v>
      </c>
      <c r="E24" s="13">
        <v>0</v>
      </c>
      <c r="F24" s="13">
        <v>0</v>
      </c>
      <c r="G24" s="13">
        <f t="shared" si="7"/>
        <v>0</v>
      </c>
    </row>
    <row r="25" spans="1:7" x14ac:dyDescent="0.2">
      <c r="A25" s="33" t="s">
        <v>17</v>
      </c>
      <c r="B25" s="13">
        <v>0</v>
      </c>
      <c r="C25" s="13">
        <v>0</v>
      </c>
      <c r="D25" s="13">
        <f t="shared" si="6"/>
        <v>0</v>
      </c>
      <c r="E25" s="13">
        <v>0</v>
      </c>
      <c r="F25" s="13">
        <v>0</v>
      </c>
      <c r="G25" s="13">
        <f t="shared" si="7"/>
        <v>0</v>
      </c>
    </row>
    <row r="26" spans="1:7" x14ac:dyDescent="0.2">
      <c r="A26" s="33" t="s">
        <v>28</v>
      </c>
      <c r="B26" s="13">
        <v>0</v>
      </c>
      <c r="C26" s="13">
        <v>0</v>
      </c>
      <c r="D26" s="13">
        <f t="shared" si="6"/>
        <v>0</v>
      </c>
      <c r="E26" s="13">
        <v>0</v>
      </c>
      <c r="F26" s="13">
        <v>0</v>
      </c>
      <c r="G26" s="13">
        <f t="shared" si="7"/>
        <v>0</v>
      </c>
    </row>
    <row r="27" spans="1:7" x14ac:dyDescent="0.2">
      <c r="A27" s="33" t="s">
        <v>29</v>
      </c>
      <c r="B27" s="13">
        <v>0</v>
      </c>
      <c r="C27" s="13">
        <v>0</v>
      </c>
      <c r="D27" s="13">
        <f t="shared" si="6"/>
        <v>0</v>
      </c>
      <c r="E27" s="13">
        <v>0</v>
      </c>
      <c r="F27" s="13">
        <v>0</v>
      </c>
      <c r="G27" s="13">
        <f t="shared" si="7"/>
        <v>0</v>
      </c>
    </row>
    <row r="28" spans="1:7" ht="22.5" x14ac:dyDescent="0.2">
      <c r="A28" s="33" t="s">
        <v>30</v>
      </c>
      <c r="B28" s="13">
        <v>0</v>
      </c>
      <c r="C28" s="13">
        <v>0</v>
      </c>
      <c r="D28" s="13">
        <f t="shared" si="6"/>
        <v>0</v>
      </c>
      <c r="E28" s="13">
        <v>0</v>
      </c>
      <c r="F28" s="13">
        <v>0</v>
      </c>
      <c r="G28" s="13">
        <f t="shared" si="7"/>
        <v>0</v>
      </c>
    </row>
    <row r="29" spans="1:7" ht="22.5" x14ac:dyDescent="0.2">
      <c r="A29" s="33" t="s">
        <v>22</v>
      </c>
      <c r="B29" s="13">
        <v>0</v>
      </c>
      <c r="C29" s="13">
        <v>0</v>
      </c>
      <c r="D29" s="13">
        <f t="shared" si="6"/>
        <v>0</v>
      </c>
      <c r="E29" s="13">
        <v>0</v>
      </c>
      <c r="F29" s="13">
        <v>0</v>
      </c>
      <c r="G29" s="13">
        <f t="shared" si="7"/>
        <v>0</v>
      </c>
    </row>
    <row r="30" spans="1:7" x14ac:dyDescent="0.2">
      <c r="A30" s="33"/>
      <c r="B30" s="13"/>
      <c r="C30" s="13"/>
      <c r="D30" s="13"/>
      <c r="E30" s="13"/>
      <c r="F30" s="13"/>
      <c r="G30" s="13"/>
    </row>
    <row r="31" spans="1:7" ht="33.75" x14ac:dyDescent="0.2">
      <c r="A31" s="34" t="s">
        <v>36</v>
      </c>
      <c r="B31" s="14">
        <f t="shared" ref="B31:G31" si="8">SUM(B32:B35)</f>
        <v>18556748.489999998</v>
      </c>
      <c r="C31" s="14">
        <f t="shared" si="8"/>
        <v>505311.49</v>
      </c>
      <c r="D31" s="14">
        <f t="shared" si="8"/>
        <v>19062059.98</v>
      </c>
      <c r="E31" s="14">
        <f t="shared" si="8"/>
        <v>19033136.41</v>
      </c>
      <c r="F31" s="14">
        <f t="shared" si="8"/>
        <v>19033136.41</v>
      </c>
      <c r="G31" s="14">
        <f t="shared" si="8"/>
        <v>476387.92000000225</v>
      </c>
    </row>
    <row r="32" spans="1:7" x14ac:dyDescent="0.2">
      <c r="A32" s="33" t="s">
        <v>15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</row>
    <row r="33" spans="1:7" x14ac:dyDescent="0.2">
      <c r="A33" s="33" t="s">
        <v>31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</row>
    <row r="34" spans="1:7" ht="22.5" x14ac:dyDescent="0.2">
      <c r="A34" s="33" t="s">
        <v>32</v>
      </c>
      <c r="B34" s="13">
        <v>2118817.13</v>
      </c>
      <c r="C34" s="13">
        <v>184024.47</v>
      </c>
      <c r="D34" s="13">
        <f>B34+C34</f>
        <v>2302841.6</v>
      </c>
      <c r="E34" s="13">
        <v>2251252.56</v>
      </c>
      <c r="F34" s="13">
        <v>2251252.56</v>
      </c>
      <c r="G34" s="13">
        <f t="shared" ref="G34:G35" si="9">F34-B34</f>
        <v>132435.43000000017</v>
      </c>
    </row>
    <row r="35" spans="1:7" ht="22.5" x14ac:dyDescent="0.2">
      <c r="A35" s="33" t="s">
        <v>22</v>
      </c>
      <c r="B35" s="13">
        <v>16437931.359999999</v>
      </c>
      <c r="C35" s="13">
        <v>321287.02</v>
      </c>
      <c r="D35" s="13">
        <f>B35+C35</f>
        <v>16759218.379999999</v>
      </c>
      <c r="E35" s="13">
        <v>16781883.850000001</v>
      </c>
      <c r="F35" s="13">
        <v>16781883.850000001</v>
      </c>
      <c r="G35" s="13">
        <f t="shared" si="9"/>
        <v>343952.49000000209</v>
      </c>
    </row>
    <row r="36" spans="1:7" x14ac:dyDescent="0.2">
      <c r="A36" s="11"/>
      <c r="B36" s="13"/>
      <c r="C36" s="13"/>
      <c r="D36" s="13"/>
      <c r="E36" s="13"/>
      <c r="F36" s="13"/>
      <c r="G36" s="13"/>
    </row>
    <row r="37" spans="1:7" x14ac:dyDescent="0.2">
      <c r="A37" s="24" t="s">
        <v>33</v>
      </c>
      <c r="B37" s="14">
        <f t="shared" ref="B37:G37" si="10">SUM(B38)</f>
        <v>0</v>
      </c>
      <c r="C37" s="14">
        <f t="shared" si="10"/>
        <v>0</v>
      </c>
      <c r="D37" s="14">
        <f t="shared" si="10"/>
        <v>0</v>
      </c>
      <c r="E37" s="14">
        <f t="shared" si="10"/>
        <v>0</v>
      </c>
      <c r="F37" s="14">
        <f t="shared" si="10"/>
        <v>0</v>
      </c>
      <c r="G37" s="14">
        <f t="shared" si="10"/>
        <v>0</v>
      </c>
    </row>
    <row r="38" spans="1:7" x14ac:dyDescent="0.2">
      <c r="A38" s="33" t="s">
        <v>23</v>
      </c>
      <c r="B38" s="13">
        <v>0</v>
      </c>
      <c r="C38" s="13">
        <v>0</v>
      </c>
      <c r="D38" s="13">
        <f>B38+C38</f>
        <v>0</v>
      </c>
      <c r="E38" s="13">
        <v>0</v>
      </c>
      <c r="F38" s="13">
        <v>0</v>
      </c>
      <c r="G38" s="13">
        <f>F38-B38</f>
        <v>0</v>
      </c>
    </row>
    <row r="39" spans="1:7" x14ac:dyDescent="0.2">
      <c r="A39" s="33"/>
      <c r="B39" s="14"/>
      <c r="C39" s="14"/>
      <c r="D39" s="14"/>
      <c r="E39" s="14"/>
      <c r="F39" s="14"/>
      <c r="G39" s="14"/>
    </row>
    <row r="40" spans="1:7" x14ac:dyDescent="0.2">
      <c r="A40" s="12" t="s">
        <v>24</v>
      </c>
      <c r="B40" s="37">
        <f>SUM(B37+B31+B21)</f>
        <v>18556748.489999998</v>
      </c>
      <c r="C40" s="37">
        <f t="shared" ref="C40:G40" si="11">SUM(C37+C31+C21)</f>
        <v>505311.49</v>
      </c>
      <c r="D40" s="37">
        <f t="shared" si="11"/>
        <v>19062059.98</v>
      </c>
      <c r="E40" s="37">
        <f t="shared" si="11"/>
        <v>19033136.41</v>
      </c>
      <c r="F40" s="37">
        <f t="shared" si="11"/>
        <v>19033136.41</v>
      </c>
      <c r="G40" s="39">
        <f t="shared" si="11"/>
        <v>476387.92000000225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14">
        <f>IF(G40&gt;0,G40,0)</f>
        <v>476387.92000000225</v>
      </c>
    </row>
    <row r="43" spans="1:7" ht="22.5" x14ac:dyDescent="0.2">
      <c r="A43" s="21" t="s">
        <v>34</v>
      </c>
    </row>
    <row r="44" spans="1:7" x14ac:dyDescent="0.2">
      <c r="A44" s="22" t="s">
        <v>35</v>
      </c>
    </row>
    <row r="45" spans="1:7" x14ac:dyDescent="0.2">
      <c r="A45" s="22" t="s">
        <v>38</v>
      </c>
    </row>
    <row r="46" spans="1:7" x14ac:dyDescent="0.2">
      <c r="A46" s="2" t="s">
        <v>39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 Apaseo el Grande</cp:lastModifiedBy>
  <cp:revision/>
  <dcterms:created xsi:type="dcterms:W3CDTF">2012-12-11T20:48:19Z</dcterms:created>
  <dcterms:modified xsi:type="dcterms:W3CDTF">2025-01-30T19:41:29Z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