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8800" windowHeight="1068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G40" i="4" l="1"/>
  <c r="F40" i="4"/>
  <c r="E40" i="4"/>
  <c r="D40" i="4"/>
  <c r="C40" i="4"/>
  <c r="B40" i="4"/>
  <c r="G38" i="4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D21" i="4" s="1"/>
  <c r="G23" i="4"/>
  <c r="G21" i="4" s="1"/>
  <c r="D23" i="4"/>
  <c r="G22" i="4"/>
  <c r="D22" i="4"/>
  <c r="F21" i="4"/>
  <c r="E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<sst xmlns="http://schemas.openxmlformats.org/spreadsheetml/2006/main" count="70" uniqueCount="47">
  <si>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</si>
  <si>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</si>
  <si>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</si>
  <si>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</si>
  <si>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</si>
  <si>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</si>
  <si>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</si>
  <si>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</si>
  <si>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</si>
  <si>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</si>
  <si>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</si>
  <si>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</si>
  <si>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</si>
  <si>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</si>
  <si>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</si>
  <si>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</si>
  <si>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</si>
  <si>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</si>
  <si>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</si>
  <si>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</si>
  <si>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</si>
  <si>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</si>
  <si>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</si>
  <si>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</si>
  <si>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</si>
  <si>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</si>
  <si>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</si>
  <si>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</si>
  <si>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</si>
  <si>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</si>
  <si>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</si>
  <si>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</si>
  <si>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</si>
  <si>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</si>
  <si>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</si>
  <si>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</si>
  <si>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</si>
  <si>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</si>
  <si>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Apaseo el Grande, Gto.
Estado Analítico de Ingresos
Del 1 de Enero al 30 de Junio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</si>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</sst>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topLeftCell="A31" zoomScaleNormal="100" workbookViewId="0">
      <selection activeCell="A47" sqref="A47:B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0</v>
      </c>
      <c r="C9" s="36">
        <v>0</v>
      </c>
      <c r="D9" s="36">
        <f t="shared" si="0"/>
        <v>0</v>
      </c>
      <c r="E9" s="36">
        <v>0</v>
      </c>
      <c r="F9" s="36">
        <v>0</v>
      </c>
      <c r="G9" s="36">
        <f t="shared" si="1"/>
        <v>0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2118817.13</v>
      </c>
      <c r="C11" s="36">
        <v>0</v>
      </c>
      <c r="D11" s="36">
        <f t="shared" si="0"/>
        <v>2118817.13</v>
      </c>
      <c r="E11" s="36">
        <v>1038151.29</v>
      </c>
      <c r="F11" s="36">
        <v>1038151.29</v>
      </c>
      <c r="G11" s="36">
        <f t="shared" si="1"/>
        <v>-1080665.8399999999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16437931.359999999</v>
      </c>
      <c r="C13" s="36">
        <v>0</v>
      </c>
      <c r="D13" s="36">
        <f t="shared" si="0"/>
        <v>16437931.359999999</v>
      </c>
      <c r="E13" s="36">
        <v>8084930.46</v>
      </c>
      <c r="F13" s="36">
        <v>8084930.46</v>
      </c>
      <c r="G13" s="36">
        <f t="shared" si="1"/>
        <v>-8353000.8999999994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18556748.489999998</v>
      </c>
      <c r="C16" s="37">
        <f t="shared" ref="C16:G16" si="2">SUM(C5:C14)</f>
        <v>0</v>
      </c>
      <c r="D16" s="37">
        <f t="shared" si="2"/>
        <v>18556748.489999998</v>
      </c>
      <c r="E16" s="37">
        <f t="shared" si="2"/>
        <v>9123081.75</v>
      </c>
      <c r="F16" s="38">
        <f t="shared" si="2"/>
        <v>9123081.75</v>
      </c>
      <c r="G16" s="39">
        <f t="shared" si="2"/>
        <v>-9433666.7399999984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39">
        <f>IF(G16&gt;0,G16,0)</f>
        <v>0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f t="shared" ref="B21:G21" si="3">SUM(B22+B23+B24+B25+B26+B27+B28+B29)</f>
        <v>0</v>
      </c>
      <c r="C21" s="40">
        <f t="shared" si="3"/>
        <v>0</v>
      </c>
      <c r="D21" s="40">
        <f t="shared" si="3"/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</row>
    <row r="22" spans="1:7" x14ac:dyDescent="0.2">
      <c r="A22" s="33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33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3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3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3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3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3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3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3"/>
      <c r="B30" s="13"/>
      <c r="C30" s="13"/>
      <c r="D30" s="13"/>
      <c r="E30" s="13"/>
      <c r="F30" s="13"/>
      <c r="G30" s="13"/>
    </row>
    <row r="31" spans="1:7" ht="33.75" x14ac:dyDescent="0.2">
      <c r="A31" s="34" t="s">
        <v>37</v>
      </c>
      <c r="B31" s="42">
        <f t="shared" ref="B31:G31" si="6">SUM(B32:B35)</f>
        <v>18556748.489999998</v>
      </c>
      <c r="C31" s="42">
        <f t="shared" si="6"/>
        <v>0</v>
      </c>
      <c r="D31" s="42">
        <f t="shared" si="6"/>
        <v>18556748.489999998</v>
      </c>
      <c r="E31" s="42">
        <f t="shared" si="6"/>
        <v>9123081.75</v>
      </c>
      <c r="F31" s="42">
        <f t="shared" si="6"/>
        <v>9123081.75</v>
      </c>
      <c r="G31" s="42">
        <f t="shared" si="6"/>
        <v>-9433666.7399999984</v>
      </c>
    </row>
    <row r="32" spans="1:7" x14ac:dyDescent="0.2">
      <c r="A32" s="33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3" t="s">
        <v>31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7">F33-B33</f>
        <v>0</v>
      </c>
    </row>
    <row r="34" spans="1:7" ht="22.5" x14ac:dyDescent="0.2">
      <c r="A34" s="33" t="s">
        <v>32</v>
      </c>
      <c r="B34" s="41">
        <v>2118817.13</v>
      </c>
      <c r="C34" s="41">
        <v>0</v>
      </c>
      <c r="D34" s="41">
        <f>B34+C34</f>
        <v>2118817.13</v>
      </c>
      <c r="E34" s="41">
        <v>1038151.29</v>
      </c>
      <c r="F34" s="41">
        <v>1038151.29</v>
      </c>
      <c r="G34" s="41">
        <f t="shared" si="7"/>
        <v>-1080665.8399999999</v>
      </c>
    </row>
    <row r="35" spans="1:7" ht="22.5" x14ac:dyDescent="0.2">
      <c r="A35" s="33" t="s">
        <v>22</v>
      </c>
      <c r="B35" s="41">
        <v>16437931.359999999</v>
      </c>
      <c r="C35" s="41">
        <v>0</v>
      </c>
      <c r="D35" s="41">
        <f>B35+C35</f>
        <v>16437931.359999999</v>
      </c>
      <c r="E35" s="41">
        <v>8084930.46</v>
      </c>
      <c r="F35" s="41">
        <v>8084930.46</v>
      </c>
      <c r="G35" s="41">
        <f t="shared" si="7"/>
        <v>-8353000.8999999994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4" t="s">
        <v>33</v>
      </c>
      <c r="B37" s="42">
        <f t="shared" ref="B37:G37" si="8">SUM(B38)</f>
        <v>0</v>
      </c>
      <c r="C37" s="42">
        <f t="shared" si="8"/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3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37">
        <f>SUM(B37+B31+B21)</f>
        <v>18556748.489999998</v>
      </c>
      <c r="C40" s="37">
        <f t="shared" ref="C40:G40" si="9">SUM(C37+C31+C21)</f>
        <v>0</v>
      </c>
      <c r="D40" s="37">
        <f t="shared" si="9"/>
        <v>18556748.489999998</v>
      </c>
      <c r="E40" s="37">
        <f t="shared" si="9"/>
        <v>9123081.75</v>
      </c>
      <c r="F40" s="37">
        <f t="shared" si="9"/>
        <v>9123081.75</v>
      </c>
      <c r="G40" s="39">
        <f t="shared" si="9"/>
        <v>-9433666.7399999984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42">
        <f>IF(G40&gt;0,G40,0)</f>
        <v>0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  <row r="47" spans="1:7" x14ac:dyDescent="0.2">
      <c r="A47" s="2" t="s">
        <v>39</v>
      </c>
      <c r="B47" s="2" t="s">
        <v>40</v>
      </c>
    </row>
    <row r="50" spans="1:2" x14ac:dyDescent="0.2">
      <c r="A50" s="2" t="s">
        <v>41</v>
      </c>
      <c r="B50" s="2" t="s">
        <v>42</v>
      </c>
    </row>
    <row r="51" spans="1:2" x14ac:dyDescent="0.2">
      <c r="A51" s="2" t="s">
        <v>43</v>
      </c>
      <c r="B51" s="2" t="s">
        <v>44</v>
      </c>
    </row>
    <row r="52" spans="1:2" x14ac:dyDescent="0.2">
      <c r="A52" s="2" t="s">
        <v>45</v>
      </c>
      <c r="B52" s="2" t="s">
        <v>46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DM</cp:lastModifiedBy>
  <cp:revision/>
  <dcterms:created xsi:type="dcterms:W3CDTF">2012-12-11T20:48:19Z</dcterms:created>
  <dcterms:modified xsi:type="dcterms:W3CDTF">2024-07-18T18:13:31Z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