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 04jun25\9 SIRET\2025\2 Informe trimestral\"/>
    </mc:Choice>
  </mc:AlternateContent>
  <xr:revisionPtr revIDLastSave="0" documentId="13_ncr:1_{729A6B0D-66AC-45F1-A7F2-A61BC951567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E42" i="4" l="1"/>
  <c r="E35" i="4"/>
  <c r="E46" i="4" s="1"/>
  <c r="E30" i="4"/>
  <c r="E24" i="4"/>
  <c r="E14" i="4"/>
  <c r="F42" i="4"/>
  <c r="F35" i="4"/>
  <c r="F30" i="4"/>
  <c r="F24" i="4"/>
  <c r="F14" i="4"/>
  <c r="F26" i="4" s="1"/>
  <c r="B26" i="4"/>
  <c r="B13" i="4"/>
  <c r="C26" i="4"/>
  <c r="C13" i="4"/>
  <c r="E26" i="4" l="1"/>
  <c r="E48" i="4" s="1"/>
  <c r="F46" i="4"/>
  <c r="F48" i="4" s="1"/>
  <c r="C28" i="4"/>
  <c r="B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<sst xmlns="http://schemas.openxmlformats.org/spreadsheetml/2006/main" count="62" uniqueCount="61">
  <si>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</si>
  <si>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</si>
  <si>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</si>
  <si>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</si>
  <si>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</si>
  <si>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</si>
  <si>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</si>
  <si>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</si>
  <si>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</si>
  <si>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</si>
  <si>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</si>
  <si>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</si>
  <si>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</si>
  <si>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</si>
  <si>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</si>
  <si>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</si>
  <si>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</si>
  <si>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</si>
  <si>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</si>
  <si>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</si>
  <si>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</si>
  <si>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</si>
  <si>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</si>
  <si>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</si>
  <si>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</si>
  <si>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</si>
  <si>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</si>
  <si>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</si>
  <si>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</si>
  <si>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</si>
  <si>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</si>
  <si>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</si>
  <si>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</si>
  <si>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</si>
  <si>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</si>
  <si>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</si>
  <si>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</si>
  <si>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</si>
  <si>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</si>
  <si>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</si>
  <si>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</si>
  <si>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</si>
  <si>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</si>
  <si>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</si>
  <si>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</si>
  <si>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</si>
  <si>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</si>
  <si>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</si>
  <si>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</si>
  <si>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</si>
  <si>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</si>
  <si>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</si>
  <si>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</si>
  <si>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</si>
  <si>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</si>
  <si>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</si>
  <si>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</si>
  <si>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</si>
  <si>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</si>
  <si>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</si>
  <si>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Y DESARROLLO DE APASEO EL GRANDE
Estado de Situación Financiera
Al 30 DE JUNIO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</si>
</sst>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26DF46-EFA0-47C4-A269-0CD7E10C1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142874</xdr:rowOff>
    </xdr:from>
    <xdr:to>
      <xdr:col>0</xdr:col>
      <xdr:colOff>3000375</xdr:colOff>
      <xdr:row>60</xdr:row>
      <xdr:rowOff>85724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756E3D-08A3-4379-B479-7A756C9C103E}"/>
            </a:ext>
          </a:extLst>
        </xdr:cNvPr>
        <xdr:cNvSpPr txBox="1"/>
      </xdr:nvSpPr>
      <xdr:spPr>
        <a:xfrm>
          <a:off x="0" y="8305799"/>
          <a:ext cx="30003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9525</xdr:colOff>
      <xdr:row>51</xdr:row>
      <xdr:rowOff>66674</xdr:rowOff>
    </xdr:from>
    <xdr:to>
      <xdr:col>3</xdr:col>
      <xdr:colOff>3228975</xdr:colOff>
      <xdr:row>61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3501AEE-72DC-4CE3-8013-466626B28BA7}"/>
            </a:ext>
          </a:extLst>
        </xdr:cNvPr>
        <xdr:cNvSpPr txBox="1"/>
      </xdr:nvSpPr>
      <xdr:spPr>
        <a:xfrm>
          <a:off x="5353050" y="8229599"/>
          <a:ext cx="3219450" cy="1371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I37" sqref="I3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2025</v>
      </c>
      <c r="C2" s="6">
        <v>2024</v>
      </c>
      <c r="D2" s="6" t="s">
        <v>0</v>
      </c>
      <c r="E2" s="6">
        <v>2025</v>
      </c>
      <c r="F2" s="6"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2237820.02</v>
      </c>
      <c r="C5" s="11">
        <v>1345408.88</v>
      </c>
      <c r="D5" s="10" t="s">
        <v>6</v>
      </c>
      <c r="E5" s="11">
        <v>111957.11</v>
      </c>
      <c r="F5" s="12">
        <v>122298.64</v>
      </c>
    </row>
    <row r="6" spans="1:6" x14ac:dyDescent="0.2">
      <c r="A6" s="10" t="s">
        <v>7</v>
      </c>
      <c r="B6" s="11">
        <v>173.08</v>
      </c>
      <c r="C6" s="11">
        <v>371.18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2237993.1</v>
      </c>
      <c r="C13" s="14">
        <f>+C5+C6+C7+C8+C9+C10+C11</f>
        <v>1345780.0599999998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111957.11</v>
      </c>
      <c r="F14" s="18">
        <f>+F5+F6+F7+F8+F9+F10+F11+F12</f>
        <v>122298.64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425313.96</v>
      </c>
      <c r="C19" s="11">
        <v>366299.97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45785.56</v>
      </c>
      <c r="C20" s="11">
        <v>45785.56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-181870.42</v>
      </c>
      <c r="C21" s="11">
        <v>-181870.42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8">
        <f>+E17+E18+E19+E20+E21+E22</f>
        <v>0</v>
      </c>
      <c r="F24" s="18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289229.09999999998</v>
      </c>
      <c r="C26" s="14">
        <f>+C16+C17+C18+C19+C20+C21+C22+C23+C24</f>
        <v>230215.10999999996</v>
      </c>
      <c r="D26" s="20" t="s">
        <v>41</v>
      </c>
      <c r="E26" s="18">
        <f>+E14+E24</f>
        <v>111957.11</v>
      </c>
      <c r="F26" s="18">
        <f>+F14+F24</f>
        <v>122298.64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2527222.2000000002</v>
      </c>
      <c r="C28" s="14">
        <f>+C13+C26</f>
        <v>1575995.1699999997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8">
        <f>+E31+E33</f>
        <v>0</v>
      </c>
      <c r="F30" s="18">
        <f>+F31+F33</f>
        <v>0</v>
      </c>
    </row>
    <row r="31" spans="1:6" x14ac:dyDescent="0.2">
      <c r="A31" s="21"/>
      <c r="B31" s="22"/>
      <c r="C31" s="16"/>
      <c r="D31" s="10" t="s">
        <v>45</v>
      </c>
      <c r="E31" s="11">
        <v>0</v>
      </c>
      <c r="F31" s="12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2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8">
        <f>+E36+E37+E38+E39+E40</f>
        <v>2415265.09</v>
      </c>
      <c r="F35" s="18">
        <f>+F36+F37+F38+F39+F40</f>
        <v>1453696.53</v>
      </c>
    </row>
    <row r="36" spans="1:6" x14ac:dyDescent="0.2">
      <c r="A36" s="21"/>
      <c r="B36" s="22"/>
      <c r="C36" s="16"/>
      <c r="D36" s="10" t="s">
        <v>49</v>
      </c>
      <c r="E36" s="11">
        <v>960614.56</v>
      </c>
      <c r="F36" s="12">
        <v>0</v>
      </c>
    </row>
    <row r="37" spans="1:6" x14ac:dyDescent="0.2">
      <c r="A37" s="21"/>
      <c r="B37" s="22"/>
      <c r="C37" s="16"/>
      <c r="D37" s="10" t="s">
        <v>50</v>
      </c>
      <c r="E37" s="11">
        <v>1454650.53</v>
      </c>
      <c r="F37" s="12">
        <v>1453696.53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0</v>
      </c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8">
        <f>+E35</f>
        <v>2415265.09</v>
      </c>
      <c r="F46" s="18">
        <f>+F30+F35+F42</f>
        <v>1453696.53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2527222.1999999997</v>
      </c>
      <c r="F48" s="14">
        <f>+F26+F46</f>
        <v>1575995.17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59055118110236227" header="0" footer="0"/>
  <pageSetup scale="74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2025-07-08T21:56:26Z</cp:lastPrinted>
  <dcterms:created xsi:type="dcterms:W3CDTF">2012-12-11T20:26:08Z</dcterms:created>
  <dcterms:modified xsi:type="dcterms:W3CDTF">2025-07-08T21:57:22Z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