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 COMUDE 2025\04 SIRET\"/>
    </mc:Choice>
  </mc:AlternateContent>
  <bookViews>
    <workbookView xWindow="-120" yWindow="-120" windowWidth="38640" windowHeight="1572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4" l="1"/>
  <c r="E49" i="4"/>
  <c r="C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G37" i="4"/>
  <c r="D37" i="4"/>
  <c r="D35" i="4"/>
  <c r="G35" i="4" s="1"/>
  <c r="D33" i="4"/>
  <c r="D49" i="4" s="1"/>
  <c r="F26" i="4"/>
  <c r="E26" i="4"/>
  <c r="C26" i="4"/>
  <c r="B26" i="4"/>
  <c r="D24" i="4"/>
  <c r="G24" i="4" s="1"/>
  <c r="D23" i="4"/>
  <c r="G23" i="4" s="1"/>
  <c r="D22" i="4"/>
  <c r="G22" i="4" s="1"/>
  <c r="D21" i="4"/>
  <c r="D26" i="4" s="1"/>
  <c r="D13" i="4"/>
  <c r="D14" i="4" s="1"/>
  <c r="C14" i="4"/>
  <c r="E14" i="4"/>
  <c r="F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D15" i="8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/>
  <c r="D69" i="6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G57" i="6"/>
  <c r="D57" i="6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G45" i="6"/>
  <c r="D45" i="6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G39" i="6"/>
  <c r="D39" i="6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G25" i="6"/>
  <c r="D25" i="6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G19" i="6"/>
  <c r="D19" i="6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F76" i="6" s="1"/>
  <c r="E12" i="6"/>
  <c r="E76" i="6" s="1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G5" i="6"/>
  <c r="D5" i="6"/>
  <c r="F4" i="6"/>
  <c r="E4" i="6"/>
  <c r="C4" i="6"/>
  <c r="C76" i="6" s="1"/>
  <c r="B4" i="6"/>
  <c r="B76" i="6" s="1"/>
  <c r="D39" i="5"/>
  <c r="G39" i="5" s="1"/>
  <c r="D38" i="5"/>
  <c r="G38" i="5" s="1"/>
  <c r="D37" i="5"/>
  <c r="G37" i="5" s="1"/>
  <c r="D36" i="5"/>
  <c r="D35" i="5" s="1"/>
  <c r="F35" i="5"/>
  <c r="F41" i="5" s="1"/>
  <c r="E35" i="5"/>
  <c r="E41" i="5" s="1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D24" i="5" s="1"/>
  <c r="G27" i="5"/>
  <c r="D27" i="5"/>
  <c r="D26" i="5"/>
  <c r="G26" i="5" s="1"/>
  <c r="D25" i="5"/>
  <c r="G25" i="5" s="1"/>
  <c r="F24" i="5"/>
  <c r="E24" i="5"/>
  <c r="C24" i="5"/>
  <c r="C41" i="5" s="1"/>
  <c r="B24" i="5"/>
  <c r="B41" i="5" s="1"/>
  <c r="D22" i="5"/>
  <c r="G22" i="5" s="1"/>
  <c r="D21" i="5"/>
  <c r="D15" i="5" s="1"/>
  <c r="G20" i="5"/>
  <c r="D20" i="5"/>
  <c r="D19" i="5"/>
  <c r="G19" i="5" s="1"/>
  <c r="D18" i="5"/>
  <c r="G18" i="5" s="1"/>
  <c r="D17" i="5"/>
  <c r="G17" i="5" s="1"/>
  <c r="D16" i="5"/>
  <c r="G16" i="5" s="1"/>
  <c r="F15" i="5"/>
  <c r="E15" i="5"/>
  <c r="C15" i="5"/>
  <c r="B15" i="5"/>
  <c r="G13" i="5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D5" i="5" s="1"/>
  <c r="F5" i="5"/>
  <c r="E5" i="5"/>
  <c r="C5" i="5"/>
  <c r="B5" i="5"/>
  <c r="G33" i="4" l="1"/>
  <c r="G49" i="4" s="1"/>
  <c r="G21" i="4"/>
  <c r="G26" i="4" s="1"/>
  <c r="G13" i="4"/>
  <c r="G14" i="4" s="1"/>
  <c r="G5" i="8"/>
  <c r="G15" i="8" s="1"/>
  <c r="D4" i="6"/>
  <c r="D41" i="5"/>
  <c r="G6" i="5"/>
  <c r="G5" i="5" s="1"/>
  <c r="G21" i="5"/>
  <c r="G15" i="5" s="1"/>
  <c r="G28" i="5"/>
  <c r="G24" i="5" s="1"/>
  <c r="G36" i="5"/>
  <c r="G35" i="5" s="1"/>
  <c r="D76" i="6" l="1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<sst xmlns="http://schemas.openxmlformats.org/spreadsheetml/2006/main" count="189" uniqueCount="136">
  <si>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</si>
  <si>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</si>
  <si>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</si>
  <si>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</si>
  <si>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</si>
  <si>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</si>
  <si>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</si>
  <si>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</si>
  <si>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2</t>
  </si>
  <si>
    <t>Dependencia o Unidad Administrativa 3</t>
  </si>
  <si>
    <t>Dependencia o Unidad Administrativa 4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</si>
  <si>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</si>
  <si>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</si>
  <si>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</si>
  <si>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</si>
  <si>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</si>
  <si>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</si>
  <si>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</si>
  <si>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</si>
  <si>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</si>
  <si>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</si>
  <si>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</si>
  <si>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</si>
  <si>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</si>
  <si>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</si>
  <si>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</si>
  <si>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</si>
  <si>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</si>
  <si>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</si>
  <si>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</si>
  <si>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</si>
  <si>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</si>
  <si>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</si>
  <si>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</si>
  <si>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</si>
  <si>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</si>
  <si>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</si>
  <si>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</si>
  <si>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</si>
  <si>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</si>
  <si>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</si>
  <si>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</si>
  <si>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</si>
  <si>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</si>
  <si>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</si>
  <si>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</si>
  <si>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</si>
  <si>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</si>
  <si>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</si>
  <si>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</si>
  <si>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</si>
  <si>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</si>
  <si>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</si>
  <si>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</si>
  <si>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</si>
  <si>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</si>
  <si>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</si>
  <si>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</si>
  <si>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</si>
  <si>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</si>
  <si>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</si>
  <si>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</si>
  <si>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</si>
  <si>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</si>
  <si>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</si>
  <si>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</si>
  <si>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</si>
  <si>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</si>
  <si>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</si>
  <si>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</si>
  <si>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</si>
  <si>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</si>
  <si>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</si>
  <si>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</si>
  <si>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</si>
  <si>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</si>
  <si>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</si>
  <si>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</si>
  <si>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</si>
  <si>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</si>
  <si>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</si>
  <si>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</si>
  <si>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</si>
  <si>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</si>
  <si>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</si>
  <si>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</si>
  <si>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</si>
  <si>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</si>
  <si>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</si>
  <si>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</si>
  <si>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</si>
  <si>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</si>
  <si>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</si>
  <si>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</si>
  <si>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</si>
  <si>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</si>
  <si>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</si>
  <si>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</si>
  <si>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</si>
  <si>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</si>
  <si>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</si>
  <si>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</si>
  <si>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</si>
  <si>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</si>
  <si>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</si>
  <si>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</si>
  <si>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</si>
  <si>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</si>
  <si>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</si>
  <si>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</si>
  <si>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</si>
  <si>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</si>
  <si>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</si>
  <si>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</si>
  <si>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</si>
  <si>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</si>
  <si>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</si>
  <si>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</si>
  <si>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</si>
  <si>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</si>
  <si>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</si>
  <si>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</si>
  <si>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</si>
  <si>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</si>
  <si>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</si>
  <si>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</si>
  <si>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</si>
  <si>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</si>
  <si>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</si>
  <si>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</si>
  <si>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Comisión Municipal del Deporte Apaseo el Grande
Estado Analítico del Ejercicio del Presupuesto de Egresos
Clasificación Funcional (Finalidad y Función)
Del 1 de Enero al 31 de Marzo de 2025
(Cifras en Pesos)</t>
  </si>
  <si>
    <t>Comisión Municipal del Deporte Apaseo el Grande
Estado Analítico del Ejercicio del Presupuesto de Egresos
Clasificación por Objeto del Gasto (Capítulo y Concepto)
Del 1 de Enero al 31 de Marzo de 2025
(Cifras en Pesos)</t>
  </si>
  <si>
    <t>Comisión Municipal del Deporte Apaseo el Grande
Estado Analítico del Ejercicio del Presupuesto de Egresos
Clasificación Económica (por Tipo de Gasto)
Del 1 de Enero al 31 de Marzo de 2025
(Cifras en Pesos)</t>
  </si>
  <si>
    <t>Comisión Municipal del Deporte Apaseo el Grande
Estado Analítico del Ejercicio del Presupuesto de Egresos
Clasificación Administrativa
Del 1 de Enero al 31 de Marzo de 2025
(Cifras en Pesos)</t>
  </si>
  <si>
    <t>31120M04F010000 DIRECCION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</si>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</sst>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13" xfId="9" applyFont="1" applyBorder="1" applyAlignment="1">
      <alignment horizontal="center" vertical="center" wrapText="1"/>
    </xf>
    <xf numFmtId="3" fontId="6" fillId="0" borderId="13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topLeftCell="A28" workbookViewId="0">
      <selection activeCell="A51" sqref="A5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1" t="s">
        <v>133</v>
      </c>
      <c r="B1" s="42"/>
      <c r="C1" s="42"/>
      <c r="D1" s="42"/>
      <c r="E1" s="42"/>
      <c r="F1" s="42"/>
      <c r="G1" s="43"/>
    </row>
    <row r="2" spans="1:7" x14ac:dyDescent="0.2">
      <c r="A2" s="11"/>
      <c r="B2" s="13" t="s">
        <v>0</v>
      </c>
      <c r="C2" s="14"/>
      <c r="D2" s="14"/>
      <c r="E2" s="14"/>
      <c r="F2" s="15"/>
      <c r="G2" s="39" t="s">
        <v>1</v>
      </c>
    </row>
    <row r="3" spans="1:7" ht="24.95" customHeight="1" x14ac:dyDescent="0.2">
      <c r="A3" s="1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4"/>
      <c r="B4" s="7"/>
      <c r="C4" s="7"/>
      <c r="D4" s="7"/>
      <c r="E4" s="7"/>
      <c r="F4" s="7"/>
      <c r="G4" s="7"/>
    </row>
    <row r="5" spans="1:7" x14ac:dyDescent="0.2">
      <c r="A5" s="38" t="s">
        <v>134</v>
      </c>
      <c r="B5" s="33">
        <v>4236002</v>
      </c>
      <c r="C5" s="33">
        <v>320000</v>
      </c>
      <c r="D5" s="33">
        <f>B5+C5</f>
        <v>4556002</v>
      </c>
      <c r="E5" s="33">
        <v>853601.88</v>
      </c>
      <c r="F5" s="33">
        <v>853601.88</v>
      </c>
      <c r="G5" s="33">
        <f>D5-E5</f>
        <v>3702400.12</v>
      </c>
    </row>
    <row r="6" spans="1:7" x14ac:dyDescent="0.2">
      <c r="A6" s="38" t="s">
        <v>8</v>
      </c>
      <c r="B6" s="33">
        <v>0</v>
      </c>
      <c r="C6" s="33">
        <v>0</v>
      </c>
      <c r="D6" s="33">
        <f t="shared" ref="D6:D12" si="0">B6+C6</f>
        <v>0</v>
      </c>
      <c r="E6" s="33">
        <v>0</v>
      </c>
      <c r="F6" s="33">
        <v>0</v>
      </c>
      <c r="G6" s="33">
        <f t="shared" ref="G6:G12" si="1">D6-E6</f>
        <v>0</v>
      </c>
    </row>
    <row r="7" spans="1:7" x14ac:dyDescent="0.2">
      <c r="A7" s="38" t="s">
        <v>9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</row>
    <row r="8" spans="1:7" x14ac:dyDescent="0.2">
      <c r="A8" s="38" t="s">
        <v>10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</row>
    <row r="9" spans="1:7" x14ac:dyDescent="0.2">
      <c r="A9" s="17"/>
      <c r="B9" s="33">
        <v>0</v>
      </c>
      <c r="C9" s="33">
        <v>0</v>
      </c>
      <c r="D9" s="33">
        <f t="shared" si="0"/>
        <v>0</v>
      </c>
      <c r="E9" s="33">
        <v>0</v>
      </c>
      <c r="F9" s="33">
        <v>0</v>
      </c>
      <c r="G9" s="33">
        <f t="shared" si="1"/>
        <v>0</v>
      </c>
    </row>
    <row r="10" spans="1:7" x14ac:dyDescent="0.2">
      <c r="A10" s="17"/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17"/>
      <c r="B11" s="33">
        <v>0</v>
      </c>
      <c r="C11" s="33">
        <v>0</v>
      </c>
      <c r="D11" s="33">
        <f t="shared" si="0"/>
        <v>0</v>
      </c>
      <c r="E11" s="33">
        <v>0</v>
      </c>
      <c r="F11" s="33">
        <v>0</v>
      </c>
      <c r="G11" s="33">
        <f t="shared" si="1"/>
        <v>0</v>
      </c>
    </row>
    <row r="12" spans="1:7" x14ac:dyDescent="0.2">
      <c r="A12" s="17"/>
      <c r="B12" s="33">
        <v>0</v>
      </c>
      <c r="C12" s="33">
        <v>0</v>
      </c>
      <c r="D12" s="33">
        <f t="shared" si="0"/>
        <v>0</v>
      </c>
      <c r="E12" s="33">
        <v>0</v>
      </c>
      <c r="F12" s="33">
        <v>0</v>
      </c>
      <c r="G12" s="33">
        <f t="shared" si="1"/>
        <v>0</v>
      </c>
    </row>
    <row r="13" spans="1:7" x14ac:dyDescent="0.2">
      <c r="A13" s="17"/>
      <c r="B13" s="33">
        <v>0</v>
      </c>
      <c r="C13" s="33">
        <v>0</v>
      </c>
      <c r="D13" s="33">
        <f t="shared" ref="D13" si="2">B13+C13</f>
        <v>0</v>
      </c>
      <c r="E13" s="33">
        <v>0</v>
      </c>
      <c r="F13" s="33">
        <v>0</v>
      </c>
      <c r="G13" s="33">
        <f t="shared" ref="G13" si="3">D13-E13</f>
        <v>0</v>
      </c>
    </row>
    <row r="14" spans="1:7" x14ac:dyDescent="0.2">
      <c r="A14" s="18" t="s">
        <v>11</v>
      </c>
      <c r="B14" s="34">
        <f>SUM(B5:B13)</f>
        <v>4236002</v>
      </c>
      <c r="C14" s="34">
        <f t="shared" ref="C14:G14" si="4">SUM(C5:C13)</f>
        <v>320000</v>
      </c>
      <c r="D14" s="34">
        <f t="shared" si="4"/>
        <v>4556002</v>
      </c>
      <c r="E14" s="34">
        <f t="shared" si="4"/>
        <v>853601.88</v>
      </c>
      <c r="F14" s="34">
        <f t="shared" si="4"/>
        <v>853601.88</v>
      </c>
      <c r="G14" s="34">
        <f t="shared" si="4"/>
        <v>3702400.12</v>
      </c>
    </row>
    <row r="17" spans="1:7" ht="54.95" customHeight="1" x14ac:dyDescent="0.2">
      <c r="A17" s="41" t="s">
        <v>133</v>
      </c>
      <c r="B17" s="42"/>
      <c r="C17" s="42"/>
      <c r="D17" s="42"/>
      <c r="E17" s="42"/>
      <c r="F17" s="42"/>
      <c r="G17" s="43"/>
    </row>
    <row r="18" spans="1:7" x14ac:dyDescent="0.2">
      <c r="A18" s="11"/>
      <c r="B18" s="13" t="s">
        <v>0</v>
      </c>
      <c r="C18" s="14"/>
      <c r="D18" s="14"/>
      <c r="E18" s="14"/>
      <c r="F18" s="15"/>
      <c r="G18" s="39" t="s">
        <v>1</v>
      </c>
    </row>
    <row r="19" spans="1:7" ht="22.5" x14ac:dyDescent="0.2">
      <c r="A19" s="12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0"/>
    </row>
    <row r="20" spans="1:7" x14ac:dyDescent="0.2">
      <c r="A20" s="5"/>
      <c r="B20" s="6"/>
      <c r="C20" s="6"/>
      <c r="D20" s="6"/>
      <c r="E20" s="6"/>
      <c r="F20" s="6"/>
      <c r="G20" s="6"/>
    </row>
    <row r="21" spans="1:7" x14ac:dyDescent="0.2">
      <c r="A21" s="17" t="s">
        <v>12</v>
      </c>
      <c r="B21" s="33">
        <v>0</v>
      </c>
      <c r="C21" s="33">
        <v>0</v>
      </c>
      <c r="D21" s="33">
        <f>B21+C21</f>
        <v>0</v>
      </c>
      <c r="E21" s="33">
        <v>0</v>
      </c>
      <c r="F21" s="33">
        <v>0</v>
      </c>
      <c r="G21" s="33">
        <f>D21-E21</f>
        <v>0</v>
      </c>
    </row>
    <row r="22" spans="1:7" x14ac:dyDescent="0.2">
      <c r="A22" s="17" t="s">
        <v>13</v>
      </c>
      <c r="B22" s="33">
        <v>0</v>
      </c>
      <c r="C22" s="33">
        <v>0</v>
      </c>
      <c r="D22" s="33">
        <f t="shared" ref="D22:D24" si="5">B22+C22</f>
        <v>0</v>
      </c>
      <c r="E22" s="33">
        <v>0</v>
      </c>
      <c r="F22" s="33">
        <v>0</v>
      </c>
      <c r="G22" s="33">
        <f t="shared" ref="G22:G24" si="6">D22-E22</f>
        <v>0</v>
      </c>
    </row>
    <row r="23" spans="1:7" x14ac:dyDescent="0.2">
      <c r="A23" s="17" t="s">
        <v>14</v>
      </c>
      <c r="B23" s="33">
        <v>0</v>
      </c>
      <c r="C23" s="33">
        <v>0</v>
      </c>
      <c r="D23" s="33">
        <f t="shared" si="5"/>
        <v>0</v>
      </c>
      <c r="E23" s="33">
        <v>0</v>
      </c>
      <c r="F23" s="33">
        <v>0</v>
      </c>
      <c r="G23" s="33">
        <f t="shared" si="6"/>
        <v>0</v>
      </c>
    </row>
    <row r="24" spans="1:7" x14ac:dyDescent="0.2">
      <c r="A24" s="17" t="s">
        <v>15</v>
      </c>
      <c r="B24" s="33">
        <v>0</v>
      </c>
      <c r="C24" s="33">
        <v>0</v>
      </c>
      <c r="D24" s="33">
        <f t="shared" si="5"/>
        <v>0</v>
      </c>
      <c r="E24" s="33">
        <v>0</v>
      </c>
      <c r="F24" s="33">
        <v>0</v>
      </c>
      <c r="G24" s="33">
        <f t="shared" si="6"/>
        <v>0</v>
      </c>
    </row>
    <row r="25" spans="1:7" x14ac:dyDescent="0.2">
      <c r="A25" s="2"/>
      <c r="B25" s="33"/>
      <c r="C25" s="33"/>
      <c r="D25" s="33"/>
      <c r="E25" s="33"/>
      <c r="F25" s="33"/>
      <c r="G25" s="33"/>
    </row>
    <row r="26" spans="1:7" x14ac:dyDescent="0.2">
      <c r="A26" s="18" t="s">
        <v>11</v>
      </c>
      <c r="B26" s="34">
        <f t="shared" ref="B26:G26" si="7">SUM(B21:B24)</f>
        <v>0</v>
      </c>
      <c r="C26" s="34">
        <f t="shared" si="7"/>
        <v>0</v>
      </c>
      <c r="D26" s="34">
        <f t="shared" si="7"/>
        <v>0</v>
      </c>
      <c r="E26" s="34">
        <f t="shared" si="7"/>
        <v>0</v>
      </c>
      <c r="F26" s="34">
        <f t="shared" si="7"/>
        <v>0</v>
      </c>
      <c r="G26" s="34">
        <f t="shared" si="7"/>
        <v>0</v>
      </c>
    </row>
    <row r="29" spans="1:7" ht="54.95" customHeight="1" x14ac:dyDescent="0.2">
      <c r="A29" s="44" t="s">
        <v>133</v>
      </c>
      <c r="B29" s="45"/>
      <c r="C29" s="45"/>
      <c r="D29" s="45"/>
      <c r="E29" s="45"/>
      <c r="F29" s="45"/>
      <c r="G29" s="46"/>
    </row>
    <row r="30" spans="1:7" x14ac:dyDescent="0.2">
      <c r="A30" s="11"/>
      <c r="B30" s="13" t="s">
        <v>0</v>
      </c>
      <c r="C30" s="14"/>
      <c r="D30" s="14"/>
      <c r="E30" s="14"/>
      <c r="F30" s="15"/>
      <c r="G30" s="39" t="s">
        <v>1</v>
      </c>
    </row>
    <row r="31" spans="1:7" ht="22.5" x14ac:dyDescent="0.2">
      <c r="A31" s="12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0"/>
    </row>
    <row r="32" spans="1:7" x14ac:dyDescent="0.2">
      <c r="A32" s="5"/>
      <c r="B32" s="6"/>
      <c r="C32" s="6"/>
      <c r="D32" s="6"/>
      <c r="E32" s="6"/>
      <c r="F32" s="6"/>
      <c r="G32" s="6"/>
    </row>
    <row r="33" spans="1:7" ht="22.5" x14ac:dyDescent="0.2">
      <c r="A33" s="19" t="s">
        <v>16</v>
      </c>
      <c r="B33" s="33">
        <v>0</v>
      </c>
      <c r="C33" s="33">
        <v>0</v>
      </c>
      <c r="D33" s="33">
        <f t="shared" ref="D33:D45" si="8">B33+C33</f>
        <v>0</v>
      </c>
      <c r="E33" s="33">
        <v>0</v>
      </c>
      <c r="F33" s="33">
        <v>0</v>
      </c>
      <c r="G33" s="33">
        <f t="shared" ref="G33:G45" si="9">D33-E33</f>
        <v>0</v>
      </c>
    </row>
    <row r="34" spans="1:7" x14ac:dyDescent="0.2">
      <c r="A34" s="19"/>
      <c r="B34" s="33"/>
      <c r="C34" s="33"/>
      <c r="D34" s="33"/>
      <c r="E34" s="33"/>
      <c r="F34" s="33"/>
      <c r="G34" s="33"/>
    </row>
    <row r="35" spans="1:7" x14ac:dyDescent="0.2">
      <c r="A35" s="19" t="s">
        <v>17</v>
      </c>
      <c r="B35" s="33">
        <v>0</v>
      </c>
      <c r="C35" s="33">
        <v>0</v>
      </c>
      <c r="D35" s="33">
        <f t="shared" si="8"/>
        <v>0</v>
      </c>
      <c r="E35" s="33">
        <v>0</v>
      </c>
      <c r="F35" s="33">
        <v>0</v>
      </c>
      <c r="G35" s="33">
        <f t="shared" si="9"/>
        <v>0</v>
      </c>
    </row>
    <row r="36" spans="1:7" x14ac:dyDescent="0.2">
      <c r="A36" s="19"/>
      <c r="B36" s="33"/>
      <c r="C36" s="33"/>
      <c r="D36" s="33"/>
      <c r="E36" s="33"/>
      <c r="F36" s="33"/>
      <c r="G36" s="33"/>
    </row>
    <row r="37" spans="1:7" ht="22.5" x14ac:dyDescent="0.2">
      <c r="A37" s="19" t="s">
        <v>18</v>
      </c>
      <c r="B37" s="33">
        <v>0</v>
      </c>
      <c r="C37" s="33">
        <v>0</v>
      </c>
      <c r="D37" s="33">
        <f t="shared" si="8"/>
        <v>0</v>
      </c>
      <c r="E37" s="33">
        <v>0</v>
      </c>
      <c r="F37" s="33">
        <v>0</v>
      </c>
      <c r="G37" s="33">
        <f t="shared" si="9"/>
        <v>0</v>
      </c>
    </row>
    <row r="38" spans="1:7" x14ac:dyDescent="0.2">
      <c r="A38" s="19"/>
      <c r="B38" s="33"/>
      <c r="C38" s="33"/>
      <c r="D38" s="33"/>
      <c r="E38" s="33"/>
      <c r="F38" s="33"/>
      <c r="G38" s="33"/>
    </row>
    <row r="39" spans="1:7" ht="22.5" x14ac:dyDescent="0.2">
      <c r="A39" s="19" t="s">
        <v>19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si="9"/>
        <v>0</v>
      </c>
    </row>
    <row r="40" spans="1:7" x14ac:dyDescent="0.2">
      <c r="A40" s="19"/>
      <c r="B40" s="33"/>
      <c r="C40" s="33"/>
      <c r="D40" s="33"/>
      <c r="E40" s="33"/>
      <c r="F40" s="33"/>
      <c r="G40" s="33"/>
    </row>
    <row r="41" spans="1:7" ht="22.5" x14ac:dyDescent="0.2">
      <c r="A41" s="19" t="s">
        <v>20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9"/>
        <v>0</v>
      </c>
    </row>
    <row r="42" spans="1:7" x14ac:dyDescent="0.2">
      <c r="A42" s="19"/>
      <c r="B42" s="33"/>
      <c r="C42" s="33"/>
      <c r="D42" s="33"/>
      <c r="E42" s="33"/>
      <c r="F42" s="33"/>
      <c r="G42" s="33"/>
    </row>
    <row r="43" spans="1:7" ht="22.5" x14ac:dyDescent="0.2">
      <c r="A43" s="28" t="s">
        <v>21</v>
      </c>
      <c r="B43" s="33">
        <v>0</v>
      </c>
      <c r="C43" s="33">
        <v>0</v>
      </c>
      <c r="D43" s="33">
        <f t="shared" ref="D43" si="10">B43+C43</f>
        <v>0</v>
      </c>
      <c r="E43" s="33">
        <v>0</v>
      </c>
      <c r="F43" s="33">
        <v>0</v>
      </c>
      <c r="G43" s="33">
        <f t="shared" ref="G43" si="11">D43-E43</f>
        <v>0</v>
      </c>
    </row>
    <row r="44" spans="1:7" x14ac:dyDescent="0.2">
      <c r="A44" s="19"/>
      <c r="B44" s="33"/>
      <c r="C44" s="33"/>
      <c r="D44" s="33"/>
      <c r="E44" s="33"/>
      <c r="F44" s="33"/>
      <c r="G44" s="33"/>
    </row>
    <row r="45" spans="1:7" x14ac:dyDescent="0.2">
      <c r="A45" s="19" t="s">
        <v>22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9"/>
        <v>0</v>
      </c>
    </row>
    <row r="46" spans="1:7" x14ac:dyDescent="0.2">
      <c r="A46" s="19"/>
      <c r="B46" s="33"/>
      <c r="C46" s="33"/>
      <c r="D46" s="33"/>
      <c r="E46" s="33"/>
      <c r="F46" s="33"/>
      <c r="G46" s="33"/>
    </row>
    <row r="47" spans="1:7" x14ac:dyDescent="0.2">
      <c r="A47" s="19" t="s">
        <v>23</v>
      </c>
      <c r="B47" s="33">
        <v>4236002</v>
      </c>
      <c r="C47" s="33">
        <v>320000</v>
      </c>
      <c r="D47" s="33">
        <f t="shared" ref="D47" si="12">B47+C47</f>
        <v>4556002</v>
      </c>
      <c r="E47" s="33">
        <v>853601.88</v>
      </c>
      <c r="F47" s="33">
        <v>853601.88</v>
      </c>
      <c r="G47" s="33">
        <f t="shared" ref="G47" si="13">D47-E47</f>
        <v>3702400.12</v>
      </c>
    </row>
    <row r="48" spans="1:7" x14ac:dyDescent="0.2">
      <c r="A48" s="20"/>
      <c r="B48" s="33"/>
      <c r="C48" s="33"/>
      <c r="D48" s="33"/>
      <c r="E48" s="33"/>
      <c r="F48" s="33"/>
      <c r="G48" s="33"/>
    </row>
    <row r="49" spans="1:7" x14ac:dyDescent="0.2">
      <c r="A49" s="18" t="s">
        <v>11</v>
      </c>
      <c r="B49" s="34">
        <f t="shared" ref="B49:G49" si="14">SUM(B33:B47)</f>
        <v>4236002</v>
      </c>
      <c r="C49" s="34">
        <f t="shared" si="14"/>
        <v>320000</v>
      </c>
      <c r="D49" s="34">
        <f t="shared" si="14"/>
        <v>4556002</v>
      </c>
      <c r="E49" s="34">
        <f t="shared" si="14"/>
        <v>853601.88</v>
      </c>
      <c r="F49" s="34">
        <f t="shared" si="14"/>
        <v>853601.88</v>
      </c>
      <c r="G49" s="34">
        <f t="shared" si="14"/>
        <v>3702400.12</v>
      </c>
    </row>
    <row r="51" spans="1:7" x14ac:dyDescent="0.2">
      <c r="A51" s="1" t="s">
        <v>135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ignoredErrors>
    <ignoredError sqref="D33:G48 B14:C14 B26:G26 D14:G14 D5:G13 D21:G24 D49:G49 B49:C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workbookViewId="0">
      <selection activeCell="A17" sqref="A1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132</v>
      </c>
      <c r="B1" s="45"/>
      <c r="C1" s="45"/>
      <c r="D1" s="45"/>
      <c r="E1" s="45"/>
      <c r="F1" s="45"/>
      <c r="G1" s="46"/>
    </row>
    <row r="2" spans="1:7" x14ac:dyDescent="0.2">
      <c r="A2" s="11"/>
      <c r="B2" s="13" t="s">
        <v>0</v>
      </c>
      <c r="C2" s="14"/>
      <c r="D2" s="14"/>
      <c r="E2" s="14"/>
      <c r="F2" s="15"/>
      <c r="G2" s="39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21"/>
      <c r="B4" s="31"/>
      <c r="C4" s="31"/>
      <c r="D4" s="31"/>
      <c r="E4" s="31"/>
      <c r="F4" s="31"/>
      <c r="G4" s="31"/>
    </row>
    <row r="5" spans="1:7" x14ac:dyDescent="0.2">
      <c r="A5" s="30" t="s">
        <v>24</v>
      </c>
      <c r="B5" s="33">
        <v>4212602</v>
      </c>
      <c r="C5" s="33">
        <v>120000</v>
      </c>
      <c r="D5" s="33">
        <f>B5+C5</f>
        <v>4332602</v>
      </c>
      <c r="E5" s="33">
        <v>853601.88</v>
      </c>
      <c r="F5" s="33">
        <v>853601.88</v>
      </c>
      <c r="G5" s="33">
        <f>D5-E5</f>
        <v>3479000.12</v>
      </c>
    </row>
    <row r="6" spans="1:7" x14ac:dyDescent="0.2">
      <c r="A6" s="30"/>
      <c r="B6" s="33"/>
      <c r="C6" s="33"/>
      <c r="D6" s="33"/>
      <c r="E6" s="33"/>
      <c r="F6" s="33"/>
      <c r="G6" s="33"/>
    </row>
    <row r="7" spans="1:7" x14ac:dyDescent="0.2">
      <c r="A7" s="30" t="s">
        <v>25</v>
      </c>
      <c r="B7" s="33">
        <v>23400</v>
      </c>
      <c r="C7" s="33">
        <v>200000</v>
      </c>
      <c r="D7" s="33">
        <f>B7+C7</f>
        <v>223400</v>
      </c>
      <c r="E7" s="33">
        <v>0</v>
      </c>
      <c r="F7" s="33">
        <v>0</v>
      </c>
      <c r="G7" s="33">
        <f>D7-E7</f>
        <v>223400</v>
      </c>
    </row>
    <row r="8" spans="1:7" x14ac:dyDescent="0.2">
      <c r="A8" s="30"/>
      <c r="B8" s="33"/>
      <c r="C8" s="33"/>
      <c r="D8" s="33"/>
      <c r="E8" s="33"/>
      <c r="F8" s="33"/>
      <c r="G8" s="33"/>
    </row>
    <row r="9" spans="1:7" x14ac:dyDescent="0.2">
      <c r="A9" s="30" t="s">
        <v>26</v>
      </c>
      <c r="B9" s="33">
        <v>0</v>
      </c>
      <c r="C9" s="33">
        <v>0</v>
      </c>
      <c r="D9" s="33">
        <f>B9+C9</f>
        <v>0</v>
      </c>
      <c r="E9" s="33">
        <v>0</v>
      </c>
      <c r="F9" s="33">
        <v>0</v>
      </c>
      <c r="G9" s="33">
        <f>D9-E9</f>
        <v>0</v>
      </c>
    </row>
    <row r="10" spans="1:7" x14ac:dyDescent="0.2">
      <c r="A10" s="30"/>
      <c r="B10" s="33"/>
      <c r="C10" s="33"/>
      <c r="D10" s="33"/>
      <c r="E10" s="33"/>
      <c r="F10" s="33"/>
      <c r="G10" s="33"/>
    </row>
    <row r="11" spans="1:7" x14ac:dyDescent="0.2">
      <c r="A11" s="30" t="s">
        <v>27</v>
      </c>
      <c r="B11" s="33">
        <v>0</v>
      </c>
      <c r="C11" s="33">
        <v>0</v>
      </c>
      <c r="D11" s="33">
        <f>B11+C11</f>
        <v>0</v>
      </c>
      <c r="E11" s="33">
        <v>0</v>
      </c>
      <c r="F11" s="33">
        <v>0</v>
      </c>
      <c r="G11" s="33">
        <f>D11-E11</f>
        <v>0</v>
      </c>
    </row>
    <row r="12" spans="1:7" x14ac:dyDescent="0.2">
      <c r="A12" s="30"/>
      <c r="B12" s="33"/>
      <c r="C12" s="33"/>
      <c r="D12" s="33"/>
      <c r="E12" s="33"/>
      <c r="F12" s="33"/>
      <c r="G12" s="33"/>
    </row>
    <row r="13" spans="1:7" x14ac:dyDescent="0.2">
      <c r="A13" s="30" t="s">
        <v>28</v>
      </c>
      <c r="B13" s="33">
        <v>0</v>
      </c>
      <c r="C13" s="33">
        <v>0</v>
      </c>
      <c r="D13" s="33">
        <f>B13+C13</f>
        <v>0</v>
      </c>
      <c r="E13" s="33">
        <v>0</v>
      </c>
      <c r="F13" s="33">
        <v>0</v>
      </c>
      <c r="G13" s="33">
        <f>D13-E13</f>
        <v>0</v>
      </c>
    </row>
    <row r="14" spans="1:7" x14ac:dyDescent="0.2">
      <c r="A14" s="22"/>
      <c r="B14" s="36"/>
      <c r="C14" s="36"/>
      <c r="D14" s="36"/>
      <c r="E14" s="36"/>
      <c r="F14" s="36"/>
      <c r="G14" s="36"/>
    </row>
    <row r="15" spans="1:7" x14ac:dyDescent="0.2">
      <c r="A15" s="23" t="s">
        <v>11</v>
      </c>
      <c r="B15" s="37">
        <f t="shared" ref="B15:G15" si="0">SUM(B5+B7+B9+B11+B13)</f>
        <v>4236002</v>
      </c>
      <c r="C15" s="37">
        <f t="shared" si="0"/>
        <v>320000</v>
      </c>
      <c r="D15" s="37">
        <f t="shared" si="0"/>
        <v>4556002</v>
      </c>
      <c r="E15" s="37">
        <f t="shared" si="0"/>
        <v>853601.88</v>
      </c>
      <c r="F15" s="37">
        <f t="shared" si="0"/>
        <v>853601.88</v>
      </c>
      <c r="G15" s="37">
        <f t="shared" si="0"/>
        <v>3702400.12</v>
      </c>
    </row>
    <row r="17" spans="1:1" x14ac:dyDescent="0.2">
      <c r="A17" s="1" t="s">
        <v>135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D5:G15 B15: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opLeftCell="A52" workbookViewId="0">
      <selection activeCell="A78" sqref="A7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5" t="s">
        <v>131</v>
      </c>
      <c r="B1" s="45"/>
      <c r="C1" s="45"/>
      <c r="D1" s="45"/>
      <c r="E1" s="45"/>
      <c r="F1" s="45"/>
      <c r="G1" s="46"/>
    </row>
    <row r="2" spans="1:7" x14ac:dyDescent="0.2">
      <c r="A2" s="11"/>
      <c r="B2" s="13" t="s">
        <v>0</v>
      </c>
      <c r="C2" s="14"/>
      <c r="D2" s="14"/>
      <c r="E2" s="14"/>
      <c r="F2" s="15"/>
      <c r="G2" s="39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27" t="s">
        <v>29</v>
      </c>
      <c r="B4" s="35">
        <f>SUM(B5:B11)</f>
        <v>3636170.69</v>
      </c>
      <c r="C4" s="35">
        <f>SUM(C5:C11)</f>
        <v>0</v>
      </c>
      <c r="D4" s="35">
        <f>B4+C4</f>
        <v>3636170.69</v>
      </c>
      <c r="E4" s="35">
        <f>SUM(E5:E11)</f>
        <v>674169.07000000007</v>
      </c>
      <c r="F4" s="35">
        <f>SUM(F5:F11)</f>
        <v>674169.07000000007</v>
      </c>
      <c r="G4" s="35">
        <f>D4-E4</f>
        <v>2962001.62</v>
      </c>
    </row>
    <row r="5" spans="1:7" x14ac:dyDescent="0.2">
      <c r="A5" s="24" t="s">
        <v>30</v>
      </c>
      <c r="B5" s="33">
        <v>2195723.9500000002</v>
      </c>
      <c r="C5" s="33">
        <v>0</v>
      </c>
      <c r="D5" s="33">
        <f t="shared" ref="D5:D68" si="0">B5+C5</f>
        <v>2195723.9500000002</v>
      </c>
      <c r="E5" s="33">
        <v>441495.66</v>
      </c>
      <c r="F5" s="33">
        <v>441495.66</v>
      </c>
      <c r="G5" s="33">
        <f t="shared" ref="G5:G68" si="1">D5-E5</f>
        <v>1754228.2900000003</v>
      </c>
    </row>
    <row r="6" spans="1:7" x14ac:dyDescent="0.2">
      <c r="A6" s="24" t="s">
        <v>31</v>
      </c>
      <c r="B6" s="33">
        <v>89112</v>
      </c>
      <c r="C6" s="33">
        <v>0</v>
      </c>
      <c r="D6" s="33">
        <f t="shared" si="0"/>
        <v>89112</v>
      </c>
      <c r="E6" s="33">
        <v>48794</v>
      </c>
      <c r="F6" s="33">
        <v>48794</v>
      </c>
      <c r="G6" s="33">
        <f t="shared" si="1"/>
        <v>40318</v>
      </c>
    </row>
    <row r="7" spans="1:7" x14ac:dyDescent="0.2">
      <c r="A7" s="24" t="s">
        <v>32</v>
      </c>
      <c r="B7" s="33">
        <v>351450.67</v>
      </c>
      <c r="C7" s="33">
        <v>0</v>
      </c>
      <c r="D7" s="33">
        <f t="shared" si="0"/>
        <v>351450.67</v>
      </c>
      <c r="E7" s="33">
        <v>0</v>
      </c>
      <c r="F7" s="33">
        <v>0</v>
      </c>
      <c r="G7" s="33">
        <f t="shared" si="1"/>
        <v>351450.67</v>
      </c>
    </row>
    <row r="8" spans="1:7" x14ac:dyDescent="0.2">
      <c r="A8" s="24" t="s">
        <v>33</v>
      </c>
      <c r="B8" s="33">
        <v>312000</v>
      </c>
      <c r="C8" s="33">
        <v>0</v>
      </c>
      <c r="D8" s="33">
        <f t="shared" si="0"/>
        <v>312000</v>
      </c>
      <c r="E8" s="33">
        <v>54584.480000000003</v>
      </c>
      <c r="F8" s="33">
        <v>54584.480000000003</v>
      </c>
      <c r="G8" s="33">
        <f t="shared" si="1"/>
        <v>257415.52</v>
      </c>
    </row>
    <row r="9" spans="1:7" x14ac:dyDescent="0.2">
      <c r="A9" s="24" t="s">
        <v>34</v>
      </c>
      <c r="B9" s="33">
        <v>50000</v>
      </c>
      <c r="C9" s="33">
        <v>0</v>
      </c>
      <c r="D9" s="33">
        <f t="shared" si="0"/>
        <v>50000</v>
      </c>
      <c r="E9" s="33">
        <v>0</v>
      </c>
      <c r="F9" s="33">
        <v>0</v>
      </c>
      <c r="G9" s="33">
        <f t="shared" si="1"/>
        <v>50000</v>
      </c>
    </row>
    <row r="10" spans="1:7" x14ac:dyDescent="0.2">
      <c r="A10" s="24" t="s">
        <v>35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24" t="s">
        <v>36</v>
      </c>
      <c r="B11" s="33">
        <v>637884.06999999995</v>
      </c>
      <c r="C11" s="33">
        <v>0</v>
      </c>
      <c r="D11" s="33">
        <f t="shared" si="0"/>
        <v>637884.06999999995</v>
      </c>
      <c r="E11" s="33">
        <v>129294.93</v>
      </c>
      <c r="F11" s="33">
        <v>129294.93</v>
      </c>
      <c r="G11" s="33">
        <f t="shared" si="1"/>
        <v>508589.13999999996</v>
      </c>
    </row>
    <row r="12" spans="1:7" x14ac:dyDescent="0.2">
      <c r="A12" s="27" t="s">
        <v>37</v>
      </c>
      <c r="B12" s="32">
        <f>SUM(B13:B21)</f>
        <v>222854.97</v>
      </c>
      <c r="C12" s="32">
        <f>SUM(C13:C21)</f>
        <v>10000</v>
      </c>
      <c r="D12" s="32">
        <f t="shared" si="0"/>
        <v>232854.97</v>
      </c>
      <c r="E12" s="32">
        <f>SUM(E13:E21)</f>
        <v>63456.18</v>
      </c>
      <c r="F12" s="32">
        <f>SUM(F13:F21)</f>
        <v>63456.18</v>
      </c>
      <c r="G12" s="32">
        <f t="shared" si="1"/>
        <v>169398.79</v>
      </c>
    </row>
    <row r="13" spans="1:7" x14ac:dyDescent="0.2">
      <c r="A13" s="24" t="s">
        <v>38</v>
      </c>
      <c r="B13" s="33">
        <v>17000</v>
      </c>
      <c r="C13" s="33">
        <v>6500</v>
      </c>
      <c r="D13" s="33">
        <f t="shared" si="0"/>
        <v>23500</v>
      </c>
      <c r="E13" s="33">
        <v>10876.44</v>
      </c>
      <c r="F13" s="33">
        <v>10876.44</v>
      </c>
      <c r="G13" s="33">
        <f t="shared" si="1"/>
        <v>12623.56</v>
      </c>
    </row>
    <row r="14" spans="1:7" x14ac:dyDescent="0.2">
      <c r="A14" s="24" t="s">
        <v>39</v>
      </c>
      <c r="B14" s="33">
        <v>5000</v>
      </c>
      <c r="C14" s="33">
        <v>3500</v>
      </c>
      <c r="D14" s="33">
        <f t="shared" si="0"/>
        <v>8500</v>
      </c>
      <c r="E14" s="33">
        <v>0</v>
      </c>
      <c r="F14" s="33">
        <v>0</v>
      </c>
      <c r="G14" s="33">
        <f t="shared" si="1"/>
        <v>8500</v>
      </c>
    </row>
    <row r="15" spans="1:7" x14ac:dyDescent="0.2">
      <c r="A15" s="24" t="s">
        <v>40</v>
      </c>
      <c r="B15" s="33">
        <v>0</v>
      </c>
      <c r="C15" s="33">
        <v>0</v>
      </c>
      <c r="D15" s="33">
        <f t="shared" si="0"/>
        <v>0</v>
      </c>
      <c r="E15" s="33">
        <v>0</v>
      </c>
      <c r="F15" s="33">
        <v>0</v>
      </c>
      <c r="G15" s="33">
        <f t="shared" si="1"/>
        <v>0</v>
      </c>
    </row>
    <row r="16" spans="1:7" x14ac:dyDescent="0.2">
      <c r="A16" s="24" t="s">
        <v>41</v>
      </c>
      <c r="B16" s="33">
        <v>27500</v>
      </c>
      <c r="C16" s="33">
        <v>0</v>
      </c>
      <c r="D16" s="33">
        <f t="shared" si="0"/>
        <v>27500</v>
      </c>
      <c r="E16" s="33">
        <v>8000</v>
      </c>
      <c r="F16" s="33">
        <v>8000</v>
      </c>
      <c r="G16" s="33">
        <f t="shared" si="1"/>
        <v>19500</v>
      </c>
    </row>
    <row r="17" spans="1:7" x14ac:dyDescent="0.2">
      <c r="A17" s="24" t="s">
        <v>42</v>
      </c>
      <c r="B17" s="33">
        <v>6000</v>
      </c>
      <c r="C17" s="33">
        <v>0</v>
      </c>
      <c r="D17" s="33">
        <f t="shared" si="0"/>
        <v>6000</v>
      </c>
      <c r="E17" s="33">
        <v>0</v>
      </c>
      <c r="F17" s="33">
        <v>0</v>
      </c>
      <c r="G17" s="33">
        <f t="shared" si="1"/>
        <v>6000</v>
      </c>
    </row>
    <row r="18" spans="1:7" x14ac:dyDescent="0.2">
      <c r="A18" s="24" t="s">
        <v>43</v>
      </c>
      <c r="B18" s="33">
        <v>120854.97</v>
      </c>
      <c r="C18" s="33">
        <v>0</v>
      </c>
      <c r="D18" s="33">
        <f t="shared" si="0"/>
        <v>120854.97</v>
      </c>
      <c r="E18" s="33">
        <v>39308.6</v>
      </c>
      <c r="F18" s="33">
        <v>39308.6</v>
      </c>
      <c r="G18" s="33">
        <f t="shared" si="1"/>
        <v>81546.37</v>
      </c>
    </row>
    <row r="19" spans="1:7" x14ac:dyDescent="0.2">
      <c r="A19" s="24" t="s">
        <v>44</v>
      </c>
      <c r="B19" s="33">
        <v>22000</v>
      </c>
      <c r="C19" s="33">
        <v>0</v>
      </c>
      <c r="D19" s="33">
        <f t="shared" si="0"/>
        <v>22000</v>
      </c>
      <c r="E19" s="33">
        <v>5271.14</v>
      </c>
      <c r="F19" s="33">
        <v>5271.14</v>
      </c>
      <c r="G19" s="33">
        <f t="shared" si="1"/>
        <v>16728.86</v>
      </c>
    </row>
    <row r="20" spans="1:7" x14ac:dyDescent="0.2">
      <c r="A20" s="24" t="s">
        <v>45</v>
      </c>
      <c r="B20" s="33">
        <v>0</v>
      </c>
      <c r="C20" s="33">
        <v>0</v>
      </c>
      <c r="D20" s="33">
        <f t="shared" si="0"/>
        <v>0</v>
      </c>
      <c r="E20" s="33">
        <v>0</v>
      </c>
      <c r="F20" s="33">
        <v>0</v>
      </c>
      <c r="G20" s="33">
        <f t="shared" si="1"/>
        <v>0</v>
      </c>
    </row>
    <row r="21" spans="1:7" x14ac:dyDescent="0.2">
      <c r="A21" s="24" t="s">
        <v>46</v>
      </c>
      <c r="B21" s="33">
        <v>24500</v>
      </c>
      <c r="C21" s="33">
        <v>0</v>
      </c>
      <c r="D21" s="33">
        <f t="shared" si="0"/>
        <v>24500</v>
      </c>
      <c r="E21" s="33">
        <v>0</v>
      </c>
      <c r="F21" s="33">
        <v>0</v>
      </c>
      <c r="G21" s="33">
        <f t="shared" si="1"/>
        <v>24500</v>
      </c>
    </row>
    <row r="22" spans="1:7" x14ac:dyDescent="0.2">
      <c r="A22" s="27" t="s">
        <v>47</v>
      </c>
      <c r="B22" s="32">
        <f>SUM(B23:B31)</f>
        <v>279239.5</v>
      </c>
      <c r="C22" s="32">
        <f>SUM(C23:C31)</f>
        <v>100000</v>
      </c>
      <c r="D22" s="32">
        <f t="shared" si="0"/>
        <v>379239.5</v>
      </c>
      <c r="E22" s="32">
        <f>SUM(E23:E31)</f>
        <v>48803.13</v>
      </c>
      <c r="F22" s="32">
        <f>SUM(F23:F31)</f>
        <v>48803.13</v>
      </c>
      <c r="G22" s="32">
        <f t="shared" si="1"/>
        <v>330436.37</v>
      </c>
    </row>
    <row r="23" spans="1:7" x14ac:dyDescent="0.2">
      <c r="A23" s="24" t="s">
        <v>48</v>
      </c>
      <c r="B23" s="33">
        <v>18600</v>
      </c>
      <c r="C23" s="33">
        <v>0</v>
      </c>
      <c r="D23" s="33">
        <f t="shared" si="0"/>
        <v>18600</v>
      </c>
      <c r="E23" s="33">
        <v>6786</v>
      </c>
      <c r="F23" s="33">
        <v>6786</v>
      </c>
      <c r="G23" s="33">
        <f t="shared" si="1"/>
        <v>11814</v>
      </c>
    </row>
    <row r="24" spans="1:7" x14ac:dyDescent="0.2">
      <c r="A24" s="24" t="s">
        <v>49</v>
      </c>
      <c r="B24" s="33">
        <v>14000</v>
      </c>
      <c r="C24" s="33">
        <v>0</v>
      </c>
      <c r="D24" s="33">
        <f t="shared" si="0"/>
        <v>14000</v>
      </c>
      <c r="E24" s="33">
        <v>0</v>
      </c>
      <c r="F24" s="33">
        <v>0</v>
      </c>
      <c r="G24" s="33">
        <f t="shared" si="1"/>
        <v>14000</v>
      </c>
    </row>
    <row r="25" spans="1:7" x14ac:dyDescent="0.2">
      <c r="A25" s="24" t="s">
        <v>50</v>
      </c>
      <c r="B25" s="33">
        <v>72320</v>
      </c>
      <c r="C25" s="33">
        <v>0</v>
      </c>
      <c r="D25" s="33">
        <f t="shared" si="0"/>
        <v>72320</v>
      </c>
      <c r="E25" s="33">
        <v>26994.62</v>
      </c>
      <c r="F25" s="33">
        <v>26994.62</v>
      </c>
      <c r="G25" s="33">
        <f t="shared" si="1"/>
        <v>45325.380000000005</v>
      </c>
    </row>
    <row r="26" spans="1:7" x14ac:dyDescent="0.2">
      <c r="A26" s="24" t="s">
        <v>51</v>
      </c>
      <c r="B26" s="33">
        <v>10000</v>
      </c>
      <c r="C26" s="33">
        <v>0</v>
      </c>
      <c r="D26" s="33">
        <f t="shared" si="0"/>
        <v>10000</v>
      </c>
      <c r="E26" s="33">
        <v>0</v>
      </c>
      <c r="F26" s="33">
        <v>0</v>
      </c>
      <c r="G26" s="33">
        <f t="shared" si="1"/>
        <v>10000</v>
      </c>
    </row>
    <row r="27" spans="1:7" x14ac:dyDescent="0.2">
      <c r="A27" s="24" t="s">
        <v>52</v>
      </c>
      <c r="B27" s="33">
        <v>25000</v>
      </c>
      <c r="C27" s="33">
        <v>100000</v>
      </c>
      <c r="D27" s="33">
        <f t="shared" si="0"/>
        <v>125000</v>
      </c>
      <c r="E27" s="33">
        <v>0</v>
      </c>
      <c r="F27" s="33">
        <v>0</v>
      </c>
      <c r="G27" s="33">
        <f t="shared" si="1"/>
        <v>125000</v>
      </c>
    </row>
    <row r="28" spans="1:7" x14ac:dyDescent="0.2">
      <c r="A28" s="24" t="s">
        <v>53</v>
      </c>
      <c r="B28" s="33">
        <v>0</v>
      </c>
      <c r="C28" s="33">
        <v>0</v>
      </c>
      <c r="D28" s="33">
        <f t="shared" si="0"/>
        <v>0</v>
      </c>
      <c r="E28" s="33">
        <v>0</v>
      </c>
      <c r="F28" s="33">
        <v>0</v>
      </c>
      <c r="G28" s="33">
        <f t="shared" si="1"/>
        <v>0</v>
      </c>
    </row>
    <row r="29" spans="1:7" x14ac:dyDescent="0.2">
      <c r="A29" s="24" t="s">
        <v>54</v>
      </c>
      <c r="B29" s="33">
        <v>3000</v>
      </c>
      <c r="C29" s="33">
        <v>0</v>
      </c>
      <c r="D29" s="33">
        <f t="shared" si="0"/>
        <v>3000</v>
      </c>
      <c r="E29" s="33">
        <v>0</v>
      </c>
      <c r="F29" s="33">
        <v>0</v>
      </c>
      <c r="G29" s="33">
        <f t="shared" si="1"/>
        <v>3000</v>
      </c>
    </row>
    <row r="30" spans="1:7" x14ac:dyDescent="0.2">
      <c r="A30" s="24" t="s">
        <v>55</v>
      </c>
      <c r="B30" s="33">
        <v>40000</v>
      </c>
      <c r="C30" s="33">
        <v>0</v>
      </c>
      <c r="D30" s="33">
        <f t="shared" si="0"/>
        <v>40000</v>
      </c>
      <c r="E30" s="33">
        <v>0</v>
      </c>
      <c r="F30" s="33">
        <v>0</v>
      </c>
      <c r="G30" s="33">
        <f t="shared" si="1"/>
        <v>40000</v>
      </c>
    </row>
    <row r="31" spans="1:7" x14ac:dyDescent="0.2">
      <c r="A31" s="24" t="s">
        <v>56</v>
      </c>
      <c r="B31" s="33">
        <v>96319.5</v>
      </c>
      <c r="C31" s="33">
        <v>0</v>
      </c>
      <c r="D31" s="33">
        <f t="shared" si="0"/>
        <v>96319.5</v>
      </c>
      <c r="E31" s="33">
        <v>15022.51</v>
      </c>
      <c r="F31" s="33">
        <v>15022.51</v>
      </c>
      <c r="G31" s="33">
        <f t="shared" si="1"/>
        <v>81296.990000000005</v>
      </c>
    </row>
    <row r="32" spans="1:7" x14ac:dyDescent="0.2">
      <c r="A32" s="27" t="s">
        <v>57</v>
      </c>
      <c r="B32" s="32">
        <f>SUM(B33:B41)</f>
        <v>74336.84</v>
      </c>
      <c r="C32" s="32">
        <f>SUM(C33:C41)</f>
        <v>10000</v>
      </c>
      <c r="D32" s="32">
        <f t="shared" si="0"/>
        <v>84336.84</v>
      </c>
      <c r="E32" s="32">
        <f>SUM(E33:E41)</f>
        <v>67173.5</v>
      </c>
      <c r="F32" s="32">
        <f>SUM(F33:F41)</f>
        <v>67173.5</v>
      </c>
      <c r="G32" s="32">
        <f t="shared" si="1"/>
        <v>17163.339999999997</v>
      </c>
    </row>
    <row r="33" spans="1:7" x14ac:dyDescent="0.2">
      <c r="A33" s="24" t="s">
        <v>58</v>
      </c>
      <c r="B33" s="33">
        <v>0</v>
      </c>
      <c r="C33" s="33">
        <v>0</v>
      </c>
      <c r="D33" s="33">
        <f t="shared" si="0"/>
        <v>0</v>
      </c>
      <c r="E33" s="33">
        <v>0</v>
      </c>
      <c r="F33" s="33">
        <v>0</v>
      </c>
      <c r="G33" s="33">
        <f t="shared" si="1"/>
        <v>0</v>
      </c>
    </row>
    <row r="34" spans="1:7" x14ac:dyDescent="0.2">
      <c r="A34" s="24" t="s">
        <v>59</v>
      </c>
      <c r="B34" s="33">
        <v>0</v>
      </c>
      <c r="C34" s="33">
        <v>0</v>
      </c>
      <c r="D34" s="33">
        <f t="shared" si="0"/>
        <v>0</v>
      </c>
      <c r="E34" s="33">
        <v>0</v>
      </c>
      <c r="F34" s="33">
        <v>0</v>
      </c>
      <c r="G34" s="33">
        <f t="shared" si="1"/>
        <v>0</v>
      </c>
    </row>
    <row r="35" spans="1:7" x14ac:dyDescent="0.2">
      <c r="A35" s="24" t="s">
        <v>60</v>
      </c>
      <c r="B35" s="33">
        <v>0</v>
      </c>
      <c r="C35" s="33">
        <v>0</v>
      </c>
      <c r="D35" s="33">
        <f t="shared" si="0"/>
        <v>0</v>
      </c>
      <c r="E35" s="33">
        <v>0</v>
      </c>
      <c r="F35" s="33">
        <v>0</v>
      </c>
      <c r="G35" s="33">
        <f t="shared" si="1"/>
        <v>0</v>
      </c>
    </row>
    <row r="36" spans="1:7" x14ac:dyDescent="0.2">
      <c r="A36" s="24" t="s">
        <v>61</v>
      </c>
      <c r="B36" s="33">
        <v>74336.84</v>
      </c>
      <c r="C36" s="33">
        <v>10000</v>
      </c>
      <c r="D36" s="33">
        <f t="shared" si="0"/>
        <v>84336.84</v>
      </c>
      <c r="E36" s="33">
        <v>67173.5</v>
      </c>
      <c r="F36" s="33">
        <v>67173.5</v>
      </c>
      <c r="G36" s="33">
        <f t="shared" si="1"/>
        <v>17163.339999999997</v>
      </c>
    </row>
    <row r="37" spans="1:7" x14ac:dyDescent="0.2">
      <c r="A37" s="24" t="s">
        <v>27</v>
      </c>
      <c r="B37" s="33">
        <v>0</v>
      </c>
      <c r="C37" s="33">
        <v>0</v>
      </c>
      <c r="D37" s="33">
        <f t="shared" si="0"/>
        <v>0</v>
      </c>
      <c r="E37" s="33">
        <v>0</v>
      </c>
      <c r="F37" s="33">
        <v>0</v>
      </c>
      <c r="G37" s="33">
        <f t="shared" si="1"/>
        <v>0</v>
      </c>
    </row>
    <row r="38" spans="1:7" x14ac:dyDescent="0.2">
      <c r="A38" s="24" t="s">
        <v>62</v>
      </c>
      <c r="B38" s="33">
        <v>0</v>
      </c>
      <c r="C38" s="33">
        <v>0</v>
      </c>
      <c r="D38" s="33">
        <f t="shared" si="0"/>
        <v>0</v>
      </c>
      <c r="E38" s="33">
        <v>0</v>
      </c>
      <c r="F38" s="33">
        <v>0</v>
      </c>
      <c r="G38" s="33">
        <f t="shared" si="1"/>
        <v>0</v>
      </c>
    </row>
    <row r="39" spans="1:7" x14ac:dyDescent="0.2">
      <c r="A39" s="24" t="s">
        <v>63</v>
      </c>
      <c r="B39" s="33">
        <v>0</v>
      </c>
      <c r="C39" s="33">
        <v>0</v>
      </c>
      <c r="D39" s="33">
        <f t="shared" si="0"/>
        <v>0</v>
      </c>
      <c r="E39" s="33">
        <v>0</v>
      </c>
      <c r="F39" s="33">
        <v>0</v>
      </c>
      <c r="G39" s="33">
        <f t="shared" si="1"/>
        <v>0</v>
      </c>
    </row>
    <row r="40" spans="1:7" x14ac:dyDescent="0.2">
      <c r="A40" s="24" t="s">
        <v>64</v>
      </c>
      <c r="B40" s="33">
        <v>0</v>
      </c>
      <c r="C40" s="33">
        <v>0</v>
      </c>
      <c r="D40" s="33">
        <f t="shared" si="0"/>
        <v>0</v>
      </c>
      <c r="E40" s="33">
        <v>0</v>
      </c>
      <c r="F40" s="33">
        <v>0</v>
      </c>
      <c r="G40" s="33">
        <f t="shared" si="1"/>
        <v>0</v>
      </c>
    </row>
    <row r="41" spans="1:7" x14ac:dyDescent="0.2">
      <c r="A41" s="24" t="s">
        <v>65</v>
      </c>
      <c r="B41" s="33">
        <v>0</v>
      </c>
      <c r="C41" s="33">
        <v>0</v>
      </c>
      <c r="D41" s="33">
        <f t="shared" si="0"/>
        <v>0</v>
      </c>
      <c r="E41" s="33">
        <v>0</v>
      </c>
      <c r="F41" s="33">
        <v>0</v>
      </c>
      <c r="G41" s="33">
        <f t="shared" si="1"/>
        <v>0</v>
      </c>
    </row>
    <row r="42" spans="1:7" x14ac:dyDescent="0.2">
      <c r="A42" s="27" t="s">
        <v>66</v>
      </c>
      <c r="B42" s="32">
        <f>SUM(B43:B51)</f>
        <v>23400</v>
      </c>
      <c r="C42" s="32">
        <f>SUM(C43:C51)</f>
        <v>200000</v>
      </c>
      <c r="D42" s="32">
        <f t="shared" si="0"/>
        <v>223400</v>
      </c>
      <c r="E42" s="32">
        <f>SUM(E43:E51)</f>
        <v>0</v>
      </c>
      <c r="F42" s="32">
        <f>SUM(F43:F51)</f>
        <v>0</v>
      </c>
      <c r="G42" s="32">
        <f t="shared" si="1"/>
        <v>223400</v>
      </c>
    </row>
    <row r="43" spans="1:7" x14ac:dyDescent="0.2">
      <c r="A43" s="24" t="s">
        <v>67</v>
      </c>
      <c r="B43" s="33">
        <v>13400</v>
      </c>
      <c r="C43" s="33">
        <v>0</v>
      </c>
      <c r="D43" s="33">
        <f t="shared" si="0"/>
        <v>13400</v>
      </c>
      <c r="E43" s="33">
        <v>0</v>
      </c>
      <c r="F43" s="33">
        <v>0</v>
      </c>
      <c r="G43" s="33">
        <f t="shared" si="1"/>
        <v>13400</v>
      </c>
    </row>
    <row r="44" spans="1:7" x14ac:dyDescent="0.2">
      <c r="A44" s="24" t="s">
        <v>68</v>
      </c>
      <c r="B44" s="33">
        <v>10000</v>
      </c>
      <c r="C44" s="33">
        <v>0</v>
      </c>
      <c r="D44" s="33">
        <f t="shared" si="0"/>
        <v>10000</v>
      </c>
      <c r="E44" s="33">
        <v>0</v>
      </c>
      <c r="F44" s="33">
        <v>0</v>
      </c>
      <c r="G44" s="33">
        <f t="shared" si="1"/>
        <v>10000</v>
      </c>
    </row>
    <row r="45" spans="1:7" x14ac:dyDescent="0.2">
      <c r="A45" s="24" t="s">
        <v>69</v>
      </c>
      <c r="B45" s="33">
        <v>0</v>
      </c>
      <c r="C45" s="33">
        <v>0</v>
      </c>
      <c r="D45" s="33">
        <f t="shared" si="0"/>
        <v>0</v>
      </c>
      <c r="E45" s="33">
        <v>0</v>
      </c>
      <c r="F45" s="33">
        <v>0</v>
      </c>
      <c r="G45" s="33">
        <f t="shared" si="1"/>
        <v>0</v>
      </c>
    </row>
    <row r="46" spans="1:7" x14ac:dyDescent="0.2">
      <c r="A46" s="24" t="s">
        <v>70</v>
      </c>
      <c r="B46" s="33">
        <v>0</v>
      </c>
      <c r="C46" s="33">
        <v>0</v>
      </c>
      <c r="D46" s="33">
        <f t="shared" si="0"/>
        <v>0</v>
      </c>
      <c r="E46" s="33">
        <v>0</v>
      </c>
      <c r="F46" s="33">
        <v>0</v>
      </c>
      <c r="G46" s="33">
        <f t="shared" si="1"/>
        <v>0</v>
      </c>
    </row>
    <row r="47" spans="1:7" x14ac:dyDescent="0.2">
      <c r="A47" s="24" t="s">
        <v>71</v>
      </c>
      <c r="B47" s="33">
        <v>0</v>
      </c>
      <c r="C47" s="33">
        <v>0</v>
      </c>
      <c r="D47" s="33">
        <f t="shared" si="0"/>
        <v>0</v>
      </c>
      <c r="E47" s="33">
        <v>0</v>
      </c>
      <c r="F47" s="33">
        <v>0</v>
      </c>
      <c r="G47" s="33">
        <f t="shared" si="1"/>
        <v>0</v>
      </c>
    </row>
    <row r="48" spans="1:7" x14ac:dyDescent="0.2">
      <c r="A48" s="24" t="s">
        <v>72</v>
      </c>
      <c r="B48" s="33">
        <v>0</v>
      </c>
      <c r="C48" s="33">
        <v>200000</v>
      </c>
      <c r="D48" s="33">
        <f t="shared" si="0"/>
        <v>200000</v>
      </c>
      <c r="E48" s="33">
        <v>0</v>
      </c>
      <c r="F48" s="33">
        <v>0</v>
      </c>
      <c r="G48" s="33">
        <f t="shared" si="1"/>
        <v>200000</v>
      </c>
    </row>
    <row r="49" spans="1:7" x14ac:dyDescent="0.2">
      <c r="A49" s="24" t="s">
        <v>73</v>
      </c>
      <c r="B49" s="33">
        <v>0</v>
      </c>
      <c r="C49" s="33">
        <v>0</v>
      </c>
      <c r="D49" s="33">
        <f t="shared" si="0"/>
        <v>0</v>
      </c>
      <c r="E49" s="33">
        <v>0</v>
      </c>
      <c r="F49" s="33">
        <v>0</v>
      </c>
      <c r="G49" s="33">
        <f t="shared" si="1"/>
        <v>0</v>
      </c>
    </row>
    <row r="50" spans="1:7" x14ac:dyDescent="0.2">
      <c r="A50" s="24" t="s">
        <v>74</v>
      </c>
      <c r="B50" s="33">
        <v>0</v>
      </c>
      <c r="C50" s="33">
        <v>0</v>
      </c>
      <c r="D50" s="33">
        <f t="shared" si="0"/>
        <v>0</v>
      </c>
      <c r="E50" s="33">
        <v>0</v>
      </c>
      <c r="F50" s="33">
        <v>0</v>
      </c>
      <c r="G50" s="33">
        <f t="shared" si="1"/>
        <v>0</v>
      </c>
    </row>
    <row r="51" spans="1:7" x14ac:dyDescent="0.2">
      <c r="A51" s="24" t="s">
        <v>75</v>
      </c>
      <c r="B51" s="33">
        <v>0</v>
      </c>
      <c r="C51" s="33">
        <v>0</v>
      </c>
      <c r="D51" s="33">
        <f t="shared" si="0"/>
        <v>0</v>
      </c>
      <c r="E51" s="33">
        <v>0</v>
      </c>
      <c r="F51" s="33">
        <v>0</v>
      </c>
      <c r="G51" s="33">
        <f t="shared" si="1"/>
        <v>0</v>
      </c>
    </row>
    <row r="52" spans="1:7" x14ac:dyDescent="0.2">
      <c r="A52" s="27" t="s">
        <v>76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</row>
    <row r="53" spans="1:7" x14ac:dyDescent="0.2">
      <c r="A53" s="24" t="s">
        <v>77</v>
      </c>
      <c r="B53" s="33">
        <v>0</v>
      </c>
      <c r="C53" s="33">
        <v>0</v>
      </c>
      <c r="D53" s="33">
        <f t="shared" si="0"/>
        <v>0</v>
      </c>
      <c r="E53" s="33">
        <v>0</v>
      </c>
      <c r="F53" s="33">
        <v>0</v>
      </c>
      <c r="G53" s="33">
        <f t="shared" si="1"/>
        <v>0</v>
      </c>
    </row>
    <row r="54" spans="1:7" x14ac:dyDescent="0.2">
      <c r="A54" s="24" t="s">
        <v>78</v>
      </c>
      <c r="B54" s="33">
        <v>0</v>
      </c>
      <c r="C54" s="33">
        <v>0</v>
      </c>
      <c r="D54" s="33">
        <f t="shared" si="0"/>
        <v>0</v>
      </c>
      <c r="E54" s="33">
        <v>0</v>
      </c>
      <c r="F54" s="33">
        <v>0</v>
      </c>
      <c r="G54" s="33">
        <f t="shared" si="1"/>
        <v>0</v>
      </c>
    </row>
    <row r="55" spans="1:7" x14ac:dyDescent="0.2">
      <c r="A55" s="24" t="s">
        <v>79</v>
      </c>
      <c r="B55" s="33">
        <v>0</v>
      </c>
      <c r="C55" s="33">
        <v>0</v>
      </c>
      <c r="D55" s="33">
        <f t="shared" si="0"/>
        <v>0</v>
      </c>
      <c r="E55" s="33">
        <v>0</v>
      </c>
      <c r="F55" s="33">
        <v>0</v>
      </c>
      <c r="G55" s="33">
        <f t="shared" si="1"/>
        <v>0</v>
      </c>
    </row>
    <row r="56" spans="1:7" x14ac:dyDescent="0.2">
      <c r="A56" s="27" t="s">
        <v>80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</row>
    <row r="57" spans="1:7" x14ac:dyDescent="0.2">
      <c r="A57" s="24" t="s">
        <v>81</v>
      </c>
      <c r="B57" s="33">
        <v>0</v>
      </c>
      <c r="C57" s="33">
        <v>0</v>
      </c>
      <c r="D57" s="33">
        <f t="shared" si="0"/>
        <v>0</v>
      </c>
      <c r="E57" s="33">
        <v>0</v>
      </c>
      <c r="F57" s="33">
        <v>0</v>
      </c>
      <c r="G57" s="33">
        <f t="shared" si="1"/>
        <v>0</v>
      </c>
    </row>
    <row r="58" spans="1:7" x14ac:dyDescent="0.2">
      <c r="A58" s="24" t="s">
        <v>82</v>
      </c>
      <c r="B58" s="33">
        <v>0</v>
      </c>
      <c r="C58" s="33">
        <v>0</v>
      </c>
      <c r="D58" s="33">
        <f t="shared" si="0"/>
        <v>0</v>
      </c>
      <c r="E58" s="33">
        <v>0</v>
      </c>
      <c r="F58" s="33">
        <v>0</v>
      </c>
      <c r="G58" s="33">
        <f t="shared" si="1"/>
        <v>0</v>
      </c>
    </row>
    <row r="59" spans="1:7" x14ac:dyDescent="0.2">
      <c r="A59" s="24" t="s">
        <v>83</v>
      </c>
      <c r="B59" s="33">
        <v>0</v>
      </c>
      <c r="C59" s="33">
        <v>0</v>
      </c>
      <c r="D59" s="33">
        <f t="shared" si="0"/>
        <v>0</v>
      </c>
      <c r="E59" s="33">
        <v>0</v>
      </c>
      <c r="F59" s="33">
        <v>0</v>
      </c>
      <c r="G59" s="33">
        <f t="shared" si="1"/>
        <v>0</v>
      </c>
    </row>
    <row r="60" spans="1:7" x14ac:dyDescent="0.2">
      <c r="A60" s="24" t="s">
        <v>84</v>
      </c>
      <c r="B60" s="33">
        <v>0</v>
      </c>
      <c r="C60" s="33">
        <v>0</v>
      </c>
      <c r="D60" s="33">
        <f t="shared" si="0"/>
        <v>0</v>
      </c>
      <c r="E60" s="33">
        <v>0</v>
      </c>
      <c r="F60" s="33">
        <v>0</v>
      </c>
      <c r="G60" s="33">
        <f t="shared" si="1"/>
        <v>0</v>
      </c>
    </row>
    <row r="61" spans="1:7" x14ac:dyDescent="0.2">
      <c r="A61" s="24" t="s">
        <v>85</v>
      </c>
      <c r="B61" s="33">
        <v>0</v>
      </c>
      <c r="C61" s="33">
        <v>0</v>
      </c>
      <c r="D61" s="33">
        <f t="shared" si="0"/>
        <v>0</v>
      </c>
      <c r="E61" s="33">
        <v>0</v>
      </c>
      <c r="F61" s="33">
        <v>0</v>
      </c>
      <c r="G61" s="33">
        <f t="shared" si="1"/>
        <v>0</v>
      </c>
    </row>
    <row r="62" spans="1:7" x14ac:dyDescent="0.2">
      <c r="A62" s="24" t="s">
        <v>86</v>
      </c>
      <c r="B62" s="33">
        <v>0</v>
      </c>
      <c r="C62" s="33">
        <v>0</v>
      </c>
      <c r="D62" s="33">
        <f t="shared" si="0"/>
        <v>0</v>
      </c>
      <c r="E62" s="33">
        <v>0</v>
      </c>
      <c r="F62" s="33">
        <v>0</v>
      </c>
      <c r="G62" s="33">
        <f t="shared" si="1"/>
        <v>0</v>
      </c>
    </row>
    <row r="63" spans="1:7" x14ac:dyDescent="0.2">
      <c r="A63" s="24" t="s">
        <v>87</v>
      </c>
      <c r="B63" s="33">
        <v>0</v>
      </c>
      <c r="C63" s="33">
        <v>0</v>
      </c>
      <c r="D63" s="33">
        <f t="shared" si="0"/>
        <v>0</v>
      </c>
      <c r="E63" s="33">
        <v>0</v>
      </c>
      <c r="F63" s="33">
        <v>0</v>
      </c>
      <c r="G63" s="33">
        <f t="shared" si="1"/>
        <v>0</v>
      </c>
    </row>
    <row r="64" spans="1:7" x14ac:dyDescent="0.2">
      <c r="A64" s="27" t="s">
        <v>88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</row>
    <row r="65" spans="1:7" x14ac:dyDescent="0.2">
      <c r="A65" s="24" t="s">
        <v>28</v>
      </c>
      <c r="B65" s="33">
        <v>0</v>
      </c>
      <c r="C65" s="33">
        <v>0</v>
      </c>
      <c r="D65" s="33">
        <f t="shared" si="0"/>
        <v>0</v>
      </c>
      <c r="E65" s="33">
        <v>0</v>
      </c>
      <c r="F65" s="33">
        <v>0</v>
      </c>
      <c r="G65" s="33">
        <f t="shared" si="1"/>
        <v>0</v>
      </c>
    </row>
    <row r="66" spans="1:7" x14ac:dyDescent="0.2">
      <c r="A66" s="24" t="s">
        <v>89</v>
      </c>
      <c r="B66" s="33">
        <v>0</v>
      </c>
      <c r="C66" s="33">
        <v>0</v>
      </c>
      <c r="D66" s="33">
        <f t="shared" si="0"/>
        <v>0</v>
      </c>
      <c r="E66" s="33">
        <v>0</v>
      </c>
      <c r="F66" s="33">
        <v>0</v>
      </c>
      <c r="G66" s="33">
        <f t="shared" si="1"/>
        <v>0</v>
      </c>
    </row>
    <row r="67" spans="1:7" x14ac:dyDescent="0.2">
      <c r="A67" s="24" t="s">
        <v>90</v>
      </c>
      <c r="B67" s="33">
        <v>0</v>
      </c>
      <c r="C67" s="33">
        <v>0</v>
      </c>
      <c r="D67" s="33">
        <f t="shared" si="0"/>
        <v>0</v>
      </c>
      <c r="E67" s="33">
        <v>0</v>
      </c>
      <c r="F67" s="33">
        <v>0</v>
      </c>
      <c r="G67" s="33">
        <f t="shared" si="1"/>
        <v>0</v>
      </c>
    </row>
    <row r="68" spans="1:7" x14ac:dyDescent="0.2">
      <c r="A68" s="27" t="s">
        <v>91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</row>
    <row r="69" spans="1:7" x14ac:dyDescent="0.2">
      <c r="A69" s="24" t="s">
        <v>92</v>
      </c>
      <c r="B69" s="33">
        <v>0</v>
      </c>
      <c r="C69" s="33">
        <v>0</v>
      </c>
      <c r="D69" s="33">
        <f t="shared" ref="D69:D75" si="2">B69+C69</f>
        <v>0</v>
      </c>
      <c r="E69" s="33">
        <v>0</v>
      </c>
      <c r="F69" s="33">
        <v>0</v>
      </c>
      <c r="G69" s="33">
        <f t="shared" ref="G69:G75" si="3">D69-E69</f>
        <v>0</v>
      </c>
    </row>
    <row r="70" spans="1:7" x14ac:dyDescent="0.2">
      <c r="A70" s="24" t="s">
        <v>93</v>
      </c>
      <c r="B70" s="33">
        <v>0</v>
      </c>
      <c r="C70" s="33">
        <v>0</v>
      </c>
      <c r="D70" s="33">
        <f t="shared" si="2"/>
        <v>0</v>
      </c>
      <c r="E70" s="33">
        <v>0</v>
      </c>
      <c r="F70" s="33">
        <v>0</v>
      </c>
      <c r="G70" s="33">
        <f t="shared" si="3"/>
        <v>0</v>
      </c>
    </row>
    <row r="71" spans="1:7" x14ac:dyDescent="0.2">
      <c r="A71" s="24" t="s">
        <v>94</v>
      </c>
      <c r="B71" s="33">
        <v>0</v>
      </c>
      <c r="C71" s="33">
        <v>0</v>
      </c>
      <c r="D71" s="33">
        <f t="shared" si="2"/>
        <v>0</v>
      </c>
      <c r="E71" s="33">
        <v>0</v>
      </c>
      <c r="F71" s="33">
        <v>0</v>
      </c>
      <c r="G71" s="33">
        <f t="shared" si="3"/>
        <v>0</v>
      </c>
    </row>
    <row r="72" spans="1:7" x14ac:dyDescent="0.2">
      <c r="A72" s="24" t="s">
        <v>95</v>
      </c>
      <c r="B72" s="33">
        <v>0</v>
      </c>
      <c r="C72" s="33">
        <v>0</v>
      </c>
      <c r="D72" s="33">
        <f t="shared" si="2"/>
        <v>0</v>
      </c>
      <c r="E72" s="33">
        <v>0</v>
      </c>
      <c r="F72" s="33">
        <v>0</v>
      </c>
      <c r="G72" s="33">
        <f t="shared" si="3"/>
        <v>0</v>
      </c>
    </row>
    <row r="73" spans="1:7" x14ac:dyDescent="0.2">
      <c r="A73" s="24" t="s">
        <v>96</v>
      </c>
      <c r="B73" s="33">
        <v>0</v>
      </c>
      <c r="C73" s="33">
        <v>0</v>
      </c>
      <c r="D73" s="33">
        <f t="shared" si="2"/>
        <v>0</v>
      </c>
      <c r="E73" s="33">
        <v>0</v>
      </c>
      <c r="F73" s="33">
        <v>0</v>
      </c>
      <c r="G73" s="33">
        <f t="shared" si="3"/>
        <v>0</v>
      </c>
    </row>
    <row r="74" spans="1:7" x14ac:dyDescent="0.2">
      <c r="A74" s="24" t="s">
        <v>97</v>
      </c>
      <c r="B74" s="33">
        <v>0</v>
      </c>
      <c r="C74" s="33">
        <v>0</v>
      </c>
      <c r="D74" s="33">
        <f t="shared" si="2"/>
        <v>0</v>
      </c>
      <c r="E74" s="33">
        <v>0</v>
      </c>
      <c r="F74" s="33">
        <v>0</v>
      </c>
      <c r="G74" s="33">
        <f t="shared" si="3"/>
        <v>0</v>
      </c>
    </row>
    <row r="75" spans="1:7" x14ac:dyDescent="0.2">
      <c r="A75" s="25" t="s">
        <v>98</v>
      </c>
      <c r="B75" s="36">
        <v>0</v>
      </c>
      <c r="C75" s="36">
        <v>0</v>
      </c>
      <c r="D75" s="36">
        <f t="shared" si="2"/>
        <v>0</v>
      </c>
      <c r="E75" s="36">
        <v>0</v>
      </c>
      <c r="F75" s="36">
        <v>0</v>
      </c>
      <c r="G75" s="36">
        <f t="shared" si="3"/>
        <v>0</v>
      </c>
    </row>
    <row r="76" spans="1:7" x14ac:dyDescent="0.2">
      <c r="A76" s="26" t="s">
        <v>11</v>
      </c>
      <c r="B76" s="37">
        <f t="shared" ref="B76:G76" si="4">SUM(B4+B12+B22+B32+B42+B52+B56+B64+B68)</f>
        <v>4236002</v>
      </c>
      <c r="C76" s="37">
        <f t="shared" si="4"/>
        <v>320000</v>
      </c>
      <c r="D76" s="37">
        <f t="shared" si="4"/>
        <v>4556002</v>
      </c>
      <c r="E76" s="37">
        <f t="shared" si="4"/>
        <v>853601.88000000012</v>
      </c>
      <c r="F76" s="37">
        <f t="shared" si="4"/>
        <v>853601.88000000012</v>
      </c>
      <c r="G76" s="37">
        <f t="shared" si="4"/>
        <v>3702400.12</v>
      </c>
    </row>
    <row r="78" spans="1:7" x14ac:dyDescent="0.2">
      <c r="A78" s="1" t="s">
        <v>135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4:G7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13" zoomScaleNormal="100" workbookViewId="0">
      <selection activeCell="A43" sqref="A4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130</v>
      </c>
      <c r="B1" s="45"/>
      <c r="C1" s="45"/>
      <c r="D1" s="45"/>
      <c r="E1" s="45"/>
      <c r="F1" s="45"/>
      <c r="G1" s="46"/>
    </row>
    <row r="2" spans="1:7" x14ac:dyDescent="0.2">
      <c r="A2" s="11"/>
      <c r="B2" s="13" t="s">
        <v>0</v>
      </c>
      <c r="C2" s="14"/>
      <c r="D2" s="14"/>
      <c r="E2" s="14"/>
      <c r="F2" s="15"/>
      <c r="G2" s="39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10"/>
      <c r="B4" s="31"/>
      <c r="C4" s="31"/>
      <c r="D4" s="31"/>
      <c r="E4" s="31"/>
      <c r="F4" s="31"/>
      <c r="G4" s="31"/>
    </row>
    <row r="5" spans="1:7" x14ac:dyDescent="0.2">
      <c r="A5" s="8" t="s">
        <v>99</v>
      </c>
      <c r="B5" s="32">
        <f t="shared" ref="B5:G5" si="0">SUM(B6:B13)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</row>
    <row r="6" spans="1:7" x14ac:dyDescent="0.2">
      <c r="A6" s="16" t="s">
        <v>100</v>
      </c>
      <c r="B6" s="33">
        <v>0</v>
      </c>
      <c r="C6" s="33">
        <v>0</v>
      </c>
      <c r="D6" s="33">
        <f>B6+C6</f>
        <v>0</v>
      </c>
      <c r="E6" s="33">
        <v>0</v>
      </c>
      <c r="F6" s="33">
        <v>0</v>
      </c>
      <c r="G6" s="33">
        <f>D6-E6</f>
        <v>0</v>
      </c>
    </row>
    <row r="7" spans="1:7" x14ac:dyDescent="0.2">
      <c r="A7" s="16" t="s">
        <v>101</v>
      </c>
      <c r="B7" s="33">
        <v>0</v>
      </c>
      <c r="C7" s="33">
        <v>0</v>
      </c>
      <c r="D7" s="33">
        <f t="shared" ref="D7:D13" si="1">B7+C7</f>
        <v>0</v>
      </c>
      <c r="E7" s="33">
        <v>0</v>
      </c>
      <c r="F7" s="33">
        <v>0</v>
      </c>
      <c r="G7" s="33">
        <f t="shared" ref="G7:G13" si="2">D7-E7</f>
        <v>0</v>
      </c>
    </row>
    <row r="8" spans="1:7" x14ac:dyDescent="0.2">
      <c r="A8" s="16" t="s">
        <v>102</v>
      </c>
      <c r="B8" s="33">
        <v>0</v>
      </c>
      <c r="C8" s="33">
        <v>0</v>
      </c>
      <c r="D8" s="33">
        <f t="shared" si="1"/>
        <v>0</v>
      </c>
      <c r="E8" s="33">
        <v>0</v>
      </c>
      <c r="F8" s="33">
        <v>0</v>
      </c>
      <c r="G8" s="33">
        <f t="shared" si="2"/>
        <v>0</v>
      </c>
    </row>
    <row r="9" spans="1:7" x14ac:dyDescent="0.2">
      <c r="A9" s="16" t="s">
        <v>103</v>
      </c>
      <c r="B9" s="33">
        <v>0</v>
      </c>
      <c r="C9" s="33">
        <v>0</v>
      </c>
      <c r="D9" s="33">
        <f t="shared" si="1"/>
        <v>0</v>
      </c>
      <c r="E9" s="33">
        <v>0</v>
      </c>
      <c r="F9" s="33">
        <v>0</v>
      </c>
      <c r="G9" s="33">
        <f t="shared" si="2"/>
        <v>0</v>
      </c>
    </row>
    <row r="10" spans="1:7" x14ac:dyDescent="0.2">
      <c r="A10" s="16" t="s">
        <v>104</v>
      </c>
      <c r="B10" s="33">
        <v>0</v>
      </c>
      <c r="C10" s="33">
        <v>0</v>
      </c>
      <c r="D10" s="33">
        <f t="shared" si="1"/>
        <v>0</v>
      </c>
      <c r="E10" s="33">
        <v>0</v>
      </c>
      <c r="F10" s="33">
        <v>0</v>
      </c>
      <c r="G10" s="33">
        <f t="shared" si="2"/>
        <v>0</v>
      </c>
    </row>
    <row r="11" spans="1:7" x14ac:dyDescent="0.2">
      <c r="A11" s="16" t="s">
        <v>105</v>
      </c>
      <c r="B11" s="33">
        <v>0</v>
      </c>
      <c r="C11" s="33">
        <v>0</v>
      </c>
      <c r="D11" s="33">
        <f t="shared" si="1"/>
        <v>0</v>
      </c>
      <c r="E11" s="33">
        <v>0</v>
      </c>
      <c r="F11" s="33">
        <v>0</v>
      </c>
      <c r="G11" s="33">
        <f t="shared" si="2"/>
        <v>0</v>
      </c>
    </row>
    <row r="12" spans="1:7" x14ac:dyDescent="0.2">
      <c r="A12" s="16" t="s">
        <v>106</v>
      </c>
      <c r="B12" s="33">
        <v>0</v>
      </c>
      <c r="C12" s="33">
        <v>0</v>
      </c>
      <c r="D12" s="33">
        <f t="shared" si="1"/>
        <v>0</v>
      </c>
      <c r="E12" s="33">
        <v>0</v>
      </c>
      <c r="F12" s="33">
        <v>0</v>
      </c>
      <c r="G12" s="33">
        <f t="shared" si="2"/>
        <v>0</v>
      </c>
    </row>
    <row r="13" spans="1:7" x14ac:dyDescent="0.2">
      <c r="A13" s="16" t="s">
        <v>56</v>
      </c>
      <c r="B13" s="33">
        <v>0</v>
      </c>
      <c r="C13" s="33">
        <v>0</v>
      </c>
      <c r="D13" s="33">
        <f t="shared" si="1"/>
        <v>0</v>
      </c>
      <c r="E13" s="33">
        <v>0</v>
      </c>
      <c r="F13" s="33">
        <v>0</v>
      </c>
      <c r="G13" s="33">
        <f t="shared" si="2"/>
        <v>0</v>
      </c>
    </row>
    <row r="14" spans="1:7" x14ac:dyDescent="0.2">
      <c r="A14" s="9"/>
      <c r="B14" s="33"/>
      <c r="C14" s="33"/>
      <c r="D14" s="33"/>
      <c r="E14" s="33"/>
      <c r="F14" s="33"/>
      <c r="G14" s="33"/>
    </row>
    <row r="15" spans="1:7" x14ac:dyDescent="0.2">
      <c r="A15" s="8" t="s">
        <v>107</v>
      </c>
      <c r="B15" s="32">
        <f t="shared" ref="B15:G15" si="3">SUM(B16:B22)</f>
        <v>4236002</v>
      </c>
      <c r="C15" s="32">
        <f t="shared" si="3"/>
        <v>320000</v>
      </c>
      <c r="D15" s="32">
        <f t="shared" si="3"/>
        <v>4556002</v>
      </c>
      <c r="E15" s="32">
        <f t="shared" si="3"/>
        <v>853601.88</v>
      </c>
      <c r="F15" s="32">
        <f t="shared" si="3"/>
        <v>853601.88</v>
      </c>
      <c r="G15" s="32">
        <f t="shared" si="3"/>
        <v>3702400.12</v>
      </c>
    </row>
    <row r="16" spans="1:7" x14ac:dyDescent="0.2">
      <c r="A16" s="16" t="s">
        <v>108</v>
      </c>
      <c r="B16" s="33">
        <v>0</v>
      </c>
      <c r="C16" s="33">
        <v>0</v>
      </c>
      <c r="D16" s="33">
        <f>B16+C16</f>
        <v>0</v>
      </c>
      <c r="E16" s="33">
        <v>0</v>
      </c>
      <c r="F16" s="33">
        <v>0</v>
      </c>
      <c r="G16" s="33">
        <f t="shared" ref="G16:G22" si="4">D16-E16</f>
        <v>0</v>
      </c>
    </row>
    <row r="17" spans="1:7" x14ac:dyDescent="0.2">
      <c r="A17" s="16" t="s">
        <v>109</v>
      </c>
      <c r="B17" s="33">
        <v>0</v>
      </c>
      <c r="C17" s="33">
        <v>0</v>
      </c>
      <c r="D17" s="33">
        <f t="shared" ref="D17:D22" si="5">B17+C17</f>
        <v>0</v>
      </c>
      <c r="E17" s="33">
        <v>0</v>
      </c>
      <c r="F17" s="33">
        <v>0</v>
      </c>
      <c r="G17" s="33">
        <f t="shared" si="4"/>
        <v>0</v>
      </c>
    </row>
    <row r="18" spans="1:7" x14ac:dyDescent="0.2">
      <c r="A18" s="16" t="s">
        <v>110</v>
      </c>
      <c r="B18" s="33">
        <v>0</v>
      </c>
      <c r="C18" s="33">
        <v>0</v>
      </c>
      <c r="D18" s="33">
        <f t="shared" si="5"/>
        <v>0</v>
      </c>
      <c r="E18" s="33">
        <v>0</v>
      </c>
      <c r="F18" s="33">
        <v>0</v>
      </c>
      <c r="G18" s="33">
        <f t="shared" si="4"/>
        <v>0</v>
      </c>
    </row>
    <row r="19" spans="1:7" x14ac:dyDescent="0.2">
      <c r="A19" s="16" t="s">
        <v>111</v>
      </c>
      <c r="B19" s="33">
        <v>4236002</v>
      </c>
      <c r="C19" s="33">
        <v>320000</v>
      </c>
      <c r="D19" s="33">
        <f t="shared" si="5"/>
        <v>4556002</v>
      </c>
      <c r="E19" s="33">
        <v>853601.88</v>
      </c>
      <c r="F19" s="33">
        <v>853601.88</v>
      </c>
      <c r="G19" s="33">
        <f t="shared" si="4"/>
        <v>3702400.12</v>
      </c>
    </row>
    <row r="20" spans="1:7" x14ac:dyDescent="0.2">
      <c r="A20" s="16" t="s">
        <v>112</v>
      </c>
      <c r="B20" s="33">
        <v>0</v>
      </c>
      <c r="C20" s="33">
        <v>0</v>
      </c>
      <c r="D20" s="33">
        <f t="shared" si="5"/>
        <v>0</v>
      </c>
      <c r="E20" s="33">
        <v>0</v>
      </c>
      <c r="F20" s="33">
        <v>0</v>
      </c>
      <c r="G20" s="33">
        <f t="shared" si="4"/>
        <v>0</v>
      </c>
    </row>
    <row r="21" spans="1:7" x14ac:dyDescent="0.2">
      <c r="A21" s="16" t="s">
        <v>113</v>
      </c>
      <c r="B21" s="33">
        <v>0</v>
      </c>
      <c r="C21" s="33">
        <v>0</v>
      </c>
      <c r="D21" s="33">
        <f t="shared" si="5"/>
        <v>0</v>
      </c>
      <c r="E21" s="33">
        <v>0</v>
      </c>
      <c r="F21" s="33">
        <v>0</v>
      </c>
      <c r="G21" s="33">
        <f t="shared" si="4"/>
        <v>0</v>
      </c>
    </row>
    <row r="22" spans="1:7" x14ac:dyDescent="0.2">
      <c r="A22" s="16" t="s">
        <v>114</v>
      </c>
      <c r="B22" s="33">
        <v>0</v>
      </c>
      <c r="C22" s="33">
        <v>0</v>
      </c>
      <c r="D22" s="33">
        <f t="shared" si="5"/>
        <v>0</v>
      </c>
      <c r="E22" s="33">
        <v>0</v>
      </c>
      <c r="F22" s="33">
        <v>0</v>
      </c>
      <c r="G22" s="33">
        <f t="shared" si="4"/>
        <v>0</v>
      </c>
    </row>
    <row r="23" spans="1:7" x14ac:dyDescent="0.2">
      <c r="A23" s="9"/>
      <c r="B23" s="33"/>
      <c r="C23" s="33"/>
      <c r="D23" s="33"/>
      <c r="E23" s="33"/>
      <c r="F23" s="33"/>
      <c r="G23" s="33"/>
    </row>
    <row r="24" spans="1:7" x14ac:dyDescent="0.2">
      <c r="A24" s="8" t="s">
        <v>115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6" t="s">
        <v>116</v>
      </c>
      <c r="B25" s="33">
        <v>0</v>
      </c>
      <c r="C25" s="33">
        <v>0</v>
      </c>
      <c r="D25" s="33">
        <f>B25+C25</f>
        <v>0</v>
      </c>
      <c r="E25" s="33">
        <v>0</v>
      </c>
      <c r="F25" s="33">
        <v>0</v>
      </c>
      <c r="G25" s="33">
        <f t="shared" ref="G25:G33" si="7">D25-E25</f>
        <v>0</v>
      </c>
    </row>
    <row r="26" spans="1:7" x14ac:dyDescent="0.2">
      <c r="A26" s="16" t="s">
        <v>117</v>
      </c>
      <c r="B26" s="33">
        <v>0</v>
      </c>
      <c r="C26" s="33">
        <v>0</v>
      </c>
      <c r="D26" s="33">
        <f t="shared" ref="D26:D33" si="8">B26+C26</f>
        <v>0</v>
      </c>
      <c r="E26" s="33">
        <v>0</v>
      </c>
      <c r="F26" s="33">
        <v>0</v>
      </c>
      <c r="G26" s="33">
        <f t="shared" si="7"/>
        <v>0</v>
      </c>
    </row>
    <row r="27" spans="1:7" x14ac:dyDescent="0.2">
      <c r="A27" s="16" t="s">
        <v>118</v>
      </c>
      <c r="B27" s="33">
        <v>0</v>
      </c>
      <c r="C27" s="33">
        <v>0</v>
      </c>
      <c r="D27" s="33">
        <f t="shared" si="8"/>
        <v>0</v>
      </c>
      <c r="E27" s="33">
        <v>0</v>
      </c>
      <c r="F27" s="33">
        <v>0</v>
      </c>
      <c r="G27" s="33">
        <f t="shared" si="7"/>
        <v>0</v>
      </c>
    </row>
    <row r="28" spans="1:7" x14ac:dyDescent="0.2">
      <c r="A28" s="16" t="s">
        <v>119</v>
      </c>
      <c r="B28" s="33">
        <v>0</v>
      </c>
      <c r="C28" s="33">
        <v>0</v>
      </c>
      <c r="D28" s="33">
        <f t="shared" si="8"/>
        <v>0</v>
      </c>
      <c r="E28" s="33">
        <v>0</v>
      </c>
      <c r="F28" s="33">
        <v>0</v>
      </c>
      <c r="G28" s="33">
        <f t="shared" si="7"/>
        <v>0</v>
      </c>
    </row>
    <row r="29" spans="1:7" x14ac:dyDescent="0.2">
      <c r="A29" s="16" t="s">
        <v>120</v>
      </c>
      <c r="B29" s="33">
        <v>0</v>
      </c>
      <c r="C29" s="33">
        <v>0</v>
      </c>
      <c r="D29" s="33">
        <f t="shared" si="8"/>
        <v>0</v>
      </c>
      <c r="E29" s="33">
        <v>0</v>
      </c>
      <c r="F29" s="33">
        <v>0</v>
      </c>
      <c r="G29" s="33">
        <f t="shared" si="7"/>
        <v>0</v>
      </c>
    </row>
    <row r="30" spans="1:7" x14ac:dyDescent="0.2">
      <c r="A30" s="16" t="s">
        <v>121</v>
      </c>
      <c r="B30" s="33">
        <v>0</v>
      </c>
      <c r="C30" s="33">
        <v>0</v>
      </c>
      <c r="D30" s="33">
        <f t="shared" si="8"/>
        <v>0</v>
      </c>
      <c r="E30" s="33">
        <v>0</v>
      </c>
      <c r="F30" s="33">
        <v>0</v>
      </c>
      <c r="G30" s="33">
        <f t="shared" si="7"/>
        <v>0</v>
      </c>
    </row>
    <row r="31" spans="1:7" x14ac:dyDescent="0.2">
      <c r="A31" s="16" t="s">
        <v>122</v>
      </c>
      <c r="B31" s="33">
        <v>0</v>
      </c>
      <c r="C31" s="33">
        <v>0</v>
      </c>
      <c r="D31" s="33">
        <f t="shared" si="8"/>
        <v>0</v>
      </c>
      <c r="E31" s="33">
        <v>0</v>
      </c>
      <c r="F31" s="33">
        <v>0</v>
      </c>
      <c r="G31" s="33">
        <f t="shared" si="7"/>
        <v>0</v>
      </c>
    </row>
    <row r="32" spans="1:7" x14ac:dyDescent="0.2">
      <c r="A32" s="16" t="s">
        <v>123</v>
      </c>
      <c r="B32" s="33">
        <v>0</v>
      </c>
      <c r="C32" s="33">
        <v>0</v>
      </c>
      <c r="D32" s="33">
        <f t="shared" si="8"/>
        <v>0</v>
      </c>
      <c r="E32" s="33">
        <v>0</v>
      </c>
      <c r="F32" s="33">
        <v>0</v>
      </c>
      <c r="G32" s="33">
        <f t="shared" si="7"/>
        <v>0</v>
      </c>
    </row>
    <row r="33" spans="1:7" x14ac:dyDescent="0.2">
      <c r="A33" s="16" t="s">
        <v>124</v>
      </c>
      <c r="B33" s="33">
        <v>0</v>
      </c>
      <c r="C33" s="33">
        <v>0</v>
      </c>
      <c r="D33" s="33">
        <f t="shared" si="8"/>
        <v>0</v>
      </c>
      <c r="E33" s="33">
        <v>0</v>
      </c>
      <c r="F33" s="33">
        <v>0</v>
      </c>
      <c r="G33" s="33">
        <f t="shared" si="7"/>
        <v>0</v>
      </c>
    </row>
    <row r="34" spans="1:7" x14ac:dyDescent="0.2">
      <c r="A34" s="9"/>
      <c r="B34" s="33"/>
      <c r="C34" s="33"/>
      <c r="D34" s="33"/>
      <c r="E34" s="33"/>
      <c r="F34" s="33"/>
      <c r="G34" s="33"/>
    </row>
    <row r="35" spans="1:7" x14ac:dyDescent="0.2">
      <c r="A35" s="8" t="s">
        <v>125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6" t="s">
        <v>126</v>
      </c>
      <c r="B36" s="33">
        <v>0</v>
      </c>
      <c r="C36" s="33">
        <v>0</v>
      </c>
      <c r="D36" s="33">
        <f>B36+C36</f>
        <v>0</v>
      </c>
      <c r="E36" s="33">
        <v>0</v>
      </c>
      <c r="F36" s="33">
        <v>0</v>
      </c>
      <c r="G36" s="33">
        <f t="shared" ref="G36:G39" si="10">D36-E36</f>
        <v>0</v>
      </c>
    </row>
    <row r="37" spans="1:7" ht="22.5" x14ac:dyDescent="0.2">
      <c r="A37" s="16" t="s">
        <v>127</v>
      </c>
      <c r="B37" s="33">
        <v>0</v>
      </c>
      <c r="C37" s="33">
        <v>0</v>
      </c>
      <c r="D37" s="33">
        <f t="shared" ref="D37:D39" si="11">B37+C37</f>
        <v>0</v>
      </c>
      <c r="E37" s="33">
        <v>0</v>
      </c>
      <c r="F37" s="33">
        <v>0</v>
      </c>
      <c r="G37" s="33">
        <f t="shared" si="10"/>
        <v>0</v>
      </c>
    </row>
    <row r="38" spans="1:7" x14ac:dyDescent="0.2">
      <c r="A38" s="16" t="s">
        <v>128</v>
      </c>
      <c r="B38" s="33">
        <v>0</v>
      </c>
      <c r="C38" s="33">
        <v>0</v>
      </c>
      <c r="D38" s="33">
        <f t="shared" si="11"/>
        <v>0</v>
      </c>
      <c r="E38" s="33">
        <v>0</v>
      </c>
      <c r="F38" s="33">
        <v>0</v>
      </c>
      <c r="G38" s="33">
        <f t="shared" si="10"/>
        <v>0</v>
      </c>
    </row>
    <row r="39" spans="1:7" x14ac:dyDescent="0.2">
      <c r="A39" s="16" t="s">
        <v>129</v>
      </c>
      <c r="B39" s="33">
        <v>0</v>
      </c>
      <c r="C39" s="33">
        <v>0</v>
      </c>
      <c r="D39" s="33">
        <f t="shared" si="11"/>
        <v>0</v>
      </c>
      <c r="E39" s="33">
        <v>0</v>
      </c>
      <c r="F39" s="33">
        <v>0</v>
      </c>
      <c r="G39" s="33">
        <f t="shared" si="10"/>
        <v>0</v>
      </c>
    </row>
    <row r="40" spans="1:7" x14ac:dyDescent="0.2">
      <c r="A40" s="9"/>
      <c r="B40" s="33"/>
      <c r="C40" s="33"/>
      <c r="D40" s="33"/>
      <c r="E40" s="33"/>
      <c r="F40" s="33"/>
      <c r="G40" s="33"/>
    </row>
    <row r="41" spans="1:7" x14ac:dyDescent="0.2">
      <c r="A41" s="18" t="s">
        <v>11</v>
      </c>
      <c r="B41" s="34">
        <f t="shared" ref="B41:G41" si="12">SUM(B35+B24+B15+B5)</f>
        <v>4236002</v>
      </c>
      <c r="C41" s="34">
        <f t="shared" si="12"/>
        <v>320000</v>
      </c>
      <c r="D41" s="34">
        <f t="shared" si="12"/>
        <v>4556002</v>
      </c>
      <c r="E41" s="34">
        <f t="shared" si="12"/>
        <v>853601.88</v>
      </c>
      <c r="F41" s="34">
        <f t="shared" si="12"/>
        <v>853601.88</v>
      </c>
      <c r="G41" s="34">
        <f t="shared" si="12"/>
        <v>3702400.12</v>
      </c>
    </row>
    <row r="43" spans="1:7" x14ac:dyDescent="0.2">
      <c r="A43" s="1" t="s">
        <v>135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B5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2025-04-28T15:54:12Z</cp:lastPrinted>
  <dcterms:created xsi:type="dcterms:W3CDTF">2014-02-10T03:37:14Z</dcterms:created>
  <dcterms:modified xsi:type="dcterms:W3CDTF">2025-04-28T15:55:43Z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