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<sst xmlns="http://schemas.openxmlformats.org/spreadsheetml/2006/main" count="211" uniqueCount="144">
  <si>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</si>
  <si>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</si>
  <si>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</si>
  <si>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</si>
  <si>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</si>
  <si>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</si>
  <si>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</si>
  <si>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</si>
  <si>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</si>
  <si>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</si>
  <si>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</si>
  <si>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</si>
  <si>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</si>
  <si>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</si>
  <si>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</si>
  <si>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</si>
  <si>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</si>
  <si>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</si>
  <si>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</si>
  <si>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</si>
  <si>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</si>
  <si>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</si>
  <si>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</si>
  <si>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</si>
  <si>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</si>
  <si>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</si>
  <si>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</si>
  <si>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</si>
  <si>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</si>
  <si>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</si>
  <si>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</si>
  <si>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</si>
  <si>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</si>
  <si>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</si>
  <si>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</si>
  <si>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</si>
  <si>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</si>
  <si>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</si>
  <si>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</si>
  <si>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</si>
  <si>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</si>
  <si>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</si>
  <si>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</si>
  <si>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</si>
  <si>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</si>
  <si>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</si>
  <si>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</si>
  <si>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</si>
  <si>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</si>
  <si>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</si>
  <si>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</si>
  <si>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</si>
  <si>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</si>
  <si>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</si>
  <si>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</si>
  <si>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</si>
  <si>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</si>
  <si>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</si>
  <si>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</si>
  <si>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</si>
  <si>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</si>
  <si>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</si>
  <si>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</si>
  <si>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</si>
  <si>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</si>
  <si>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</si>
  <si>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</si>
  <si>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</si>
  <si>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</si>
  <si>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</si>
  <si>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</si>
  <si>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</si>
  <si>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</si>
  <si>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</si>
  <si>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</si>
  <si>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</si>
  <si>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</si>
  <si>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</si>
  <si>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</si>
  <si>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</si>
  <si>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</si>
  <si>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</si>
  <si>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</si>
  <si>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</si>
  <si>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</si>
  <si>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</si>
  <si>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</si>
  <si>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</si>
  <si>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</si>
  <si>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</si>
  <si>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</si>
  <si>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</si>
  <si>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</si>
  <si>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</si>
  <si>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</si>
  <si>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</si>
  <si>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</si>
  <si>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</si>
  <si>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</si>
  <si>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</si>
  <si>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</si>
  <si>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</si>
  <si>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</si>
  <si>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</si>
  <si>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</si>
  <si>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</si>
  <si>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</si>
  <si>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</si>
  <si>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</si>
  <si>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</si>
  <si>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</si>
  <si>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</si>
  <si>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</si>
  <si>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</si>
  <si>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</si>
  <si>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</si>
  <si>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</si>
  <si>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</si>
  <si>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</si>
  <si>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</si>
  <si>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</si>
  <si>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</si>
  <si>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</si>
  <si>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</si>
  <si>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</si>
  <si>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</si>
  <si>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</si>
  <si>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</si>
  <si>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</si>
  <si>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</si>
  <si>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</si>
  <si>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</si>
  <si>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</si>
  <si>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</si>
  <si>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</si>
  <si>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Apaseo el Grande
Estado Analítico del Ejercicio del Presupuesto de Egresos
Clasificación por Objeto del Gasto (Capítulo y Concepto)
Del 1 de Enero al 31 de Diciembre de 2024</t>
  </si>
  <si>
    <t>Comisión Municipal del Deporte Apaseo el Grande
Estado Analítico del Ejercicio del Presupuesto de Egresos
Clasificación Económica (por Tipo de Gasto)
Del 1 de Enero al 31 de Diciembre de 2024</t>
  </si>
  <si>
    <t>31120M04F010000 DIRECCION GENERAL</t>
  </si>
  <si>
    <t>Comisión Municipal del Deporte Apaseo el Grande
Estado Analítico del Ejercicio del Presupuesto de Egresos
Clasificación Administrativa
Del 1 de Enero al 31 de Diciembre de 2024</t>
  </si>
  <si>
    <t>Comisión Municipal del Deporte Apaseo el Grande
Estado Analítico del Ejercicio del Presupuesto de Egresos
Clasificación Administrativa (Poderes)
Del 1 de Enero al 31 de Diciembre de 2024</t>
  </si>
  <si>
    <t>Comisión Municipal del Deporte Apaseo el Grande
Estado Analítico del Ejercicio del Presupuesto de Egresos
Clasificación Administrativa (Sector Paraestatal)
Del 1 de Enero al 31 de Diciembre de 2024</t>
  </si>
  <si>
    <t>Comisión Municipal del Deporte Apaseo el Grande
Estado Analítico del Ejercicio del Presupuesto de Egresos
Clasificación Funcional (Finalidad y Función)
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</si>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</sst>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opLeftCell="A60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3469184.61</v>
      </c>
      <c r="C5" s="12">
        <f>SUM(C6:C12)</f>
        <v>-563153.31000000006</v>
      </c>
      <c r="D5" s="12">
        <f>B5+C5</f>
        <v>2906031.3</v>
      </c>
      <c r="E5" s="12">
        <f>SUM(E6:E12)</f>
        <v>2609694.39</v>
      </c>
      <c r="F5" s="12">
        <f>SUM(F6:F12)</f>
        <v>2609694.39</v>
      </c>
      <c r="G5" s="12">
        <f>D5-E5</f>
        <v>296336.90999999968</v>
      </c>
    </row>
    <row r="6" spans="1:8" x14ac:dyDescent="0.2">
      <c r="A6" s="19" t="s">
        <v>67</v>
      </c>
      <c r="B6" s="5">
        <v>1763067.38</v>
      </c>
      <c r="C6" s="5">
        <v>-268738.73</v>
      </c>
      <c r="D6" s="5">
        <f t="shared" ref="D6:D69" si="0">B6+C6</f>
        <v>1494328.65</v>
      </c>
      <c r="E6" s="5">
        <v>1337741.51</v>
      </c>
      <c r="F6" s="5">
        <v>1337741.51</v>
      </c>
      <c r="G6" s="5">
        <f t="shared" ref="G6:G69" si="1">D6-E6</f>
        <v>156587.1399999999</v>
      </c>
      <c r="H6" s="9">
        <v>1100</v>
      </c>
    </row>
    <row r="7" spans="1:8" x14ac:dyDescent="0.2">
      <c r="A7" s="19" t="s">
        <v>68</v>
      </c>
      <c r="B7" s="5">
        <v>307200</v>
      </c>
      <c r="C7" s="5">
        <v>-50000</v>
      </c>
      <c r="D7" s="5">
        <f t="shared" si="0"/>
        <v>257200</v>
      </c>
      <c r="E7" s="5">
        <v>240008.18</v>
      </c>
      <c r="F7" s="5">
        <v>240008.18</v>
      </c>
      <c r="G7" s="5">
        <f t="shared" si="1"/>
        <v>17191.820000000007</v>
      </c>
      <c r="H7" s="9">
        <v>1200</v>
      </c>
    </row>
    <row r="8" spans="1:8" x14ac:dyDescent="0.2">
      <c r="A8" s="19" t="s">
        <v>69</v>
      </c>
      <c r="B8" s="5">
        <v>280587.09000000003</v>
      </c>
      <c r="C8" s="5">
        <v>-7000</v>
      </c>
      <c r="D8" s="5">
        <f t="shared" si="0"/>
        <v>273587.09000000003</v>
      </c>
      <c r="E8" s="5">
        <v>233318.37</v>
      </c>
      <c r="F8" s="5">
        <v>233318.37</v>
      </c>
      <c r="G8" s="5">
        <f t="shared" si="1"/>
        <v>40268.72000000003</v>
      </c>
      <c r="H8" s="9">
        <v>1300</v>
      </c>
    </row>
    <row r="9" spans="1:8" x14ac:dyDescent="0.2">
      <c r="A9" s="19" t="s">
        <v>33</v>
      </c>
      <c r="B9" s="5">
        <v>300000</v>
      </c>
      <c r="C9" s="5">
        <v>-18061.27</v>
      </c>
      <c r="D9" s="5">
        <f t="shared" si="0"/>
        <v>281938.73</v>
      </c>
      <c r="E9" s="5">
        <v>281938.73</v>
      </c>
      <c r="F9" s="5">
        <v>281938.73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355000</v>
      </c>
      <c r="C10" s="5">
        <v>-149353.31</v>
      </c>
      <c r="D10" s="5">
        <f t="shared" si="0"/>
        <v>205646.69</v>
      </c>
      <c r="E10" s="5">
        <v>157790.6</v>
      </c>
      <c r="F10" s="5">
        <v>157790.6</v>
      </c>
      <c r="G10" s="5">
        <f t="shared" si="1"/>
        <v>47856.09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463330.14</v>
      </c>
      <c r="C12" s="5">
        <v>-70000</v>
      </c>
      <c r="D12" s="5">
        <f t="shared" si="0"/>
        <v>393330.14</v>
      </c>
      <c r="E12" s="5">
        <v>358897</v>
      </c>
      <c r="F12" s="5">
        <v>358897</v>
      </c>
      <c r="G12" s="5">
        <f t="shared" si="1"/>
        <v>34433.140000000014</v>
      </c>
      <c r="H12" s="9">
        <v>1700</v>
      </c>
    </row>
    <row r="13" spans="1:8" x14ac:dyDescent="0.2">
      <c r="A13" s="17" t="s">
        <v>129</v>
      </c>
      <c r="B13" s="13">
        <f>SUM(B14:B22)</f>
        <v>259800</v>
      </c>
      <c r="C13" s="13">
        <f>SUM(C14:C22)</f>
        <v>224348.55</v>
      </c>
      <c r="D13" s="13">
        <f t="shared" si="0"/>
        <v>484148.55</v>
      </c>
      <c r="E13" s="13">
        <f>SUM(E14:E22)</f>
        <v>434659.17</v>
      </c>
      <c r="F13" s="13">
        <f>SUM(F14:F22)</f>
        <v>384659.17000000004</v>
      </c>
      <c r="G13" s="13">
        <f t="shared" si="1"/>
        <v>49489.380000000005</v>
      </c>
      <c r="H13" s="18">
        <v>0</v>
      </c>
    </row>
    <row r="14" spans="1:8" x14ac:dyDescent="0.2">
      <c r="A14" s="19" t="s">
        <v>72</v>
      </c>
      <c r="B14" s="5">
        <v>27000</v>
      </c>
      <c r="C14" s="5">
        <v>35000</v>
      </c>
      <c r="D14" s="5">
        <f t="shared" si="0"/>
        <v>62000</v>
      </c>
      <c r="E14" s="5">
        <v>51587.95</v>
      </c>
      <c r="F14" s="5">
        <v>51587.95</v>
      </c>
      <c r="G14" s="5">
        <f t="shared" si="1"/>
        <v>10412.050000000003</v>
      </c>
      <c r="H14" s="9">
        <v>2100</v>
      </c>
    </row>
    <row r="15" spans="1:8" x14ac:dyDescent="0.2">
      <c r="A15" s="19" t="s">
        <v>73</v>
      </c>
      <c r="B15" s="5">
        <v>3000</v>
      </c>
      <c r="C15" s="5">
        <v>13800</v>
      </c>
      <c r="D15" s="5">
        <f t="shared" si="0"/>
        <v>16800</v>
      </c>
      <c r="E15" s="5">
        <v>15736</v>
      </c>
      <c r="F15" s="5">
        <v>15736</v>
      </c>
      <c r="G15" s="5">
        <f t="shared" si="1"/>
        <v>1064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49000</v>
      </c>
      <c r="D17" s="5">
        <f t="shared" si="0"/>
        <v>49000</v>
      </c>
      <c r="E17" s="5">
        <v>47732.47</v>
      </c>
      <c r="F17" s="5">
        <v>47732.47</v>
      </c>
      <c r="G17" s="5">
        <f t="shared" si="1"/>
        <v>1267.5299999999988</v>
      </c>
      <c r="H17" s="9">
        <v>2400</v>
      </c>
    </row>
    <row r="18" spans="1:8" x14ac:dyDescent="0.2">
      <c r="A18" s="19" t="s">
        <v>76</v>
      </c>
      <c r="B18" s="5">
        <v>15000</v>
      </c>
      <c r="C18" s="5">
        <v>-11000</v>
      </c>
      <c r="D18" s="5">
        <f t="shared" si="0"/>
        <v>4000</v>
      </c>
      <c r="E18" s="5">
        <v>0</v>
      </c>
      <c r="F18" s="5">
        <v>0</v>
      </c>
      <c r="G18" s="5">
        <f t="shared" si="1"/>
        <v>4000</v>
      </c>
      <c r="H18" s="9">
        <v>2500</v>
      </c>
    </row>
    <row r="19" spans="1:8" x14ac:dyDescent="0.2">
      <c r="A19" s="19" t="s">
        <v>77</v>
      </c>
      <c r="B19" s="5">
        <v>140000</v>
      </c>
      <c r="C19" s="5">
        <v>10000</v>
      </c>
      <c r="D19" s="5">
        <f t="shared" si="0"/>
        <v>150000</v>
      </c>
      <c r="E19" s="5">
        <v>149104.20000000001</v>
      </c>
      <c r="F19" s="5">
        <v>149104.20000000001</v>
      </c>
      <c r="G19" s="5">
        <f t="shared" si="1"/>
        <v>895.79999999998836</v>
      </c>
      <c r="H19" s="9">
        <v>2600</v>
      </c>
    </row>
    <row r="20" spans="1:8" x14ac:dyDescent="0.2">
      <c r="A20" s="19" t="s">
        <v>78</v>
      </c>
      <c r="B20" s="5">
        <v>20800</v>
      </c>
      <c r="C20" s="5">
        <v>68397.399999999994</v>
      </c>
      <c r="D20" s="5">
        <f t="shared" si="0"/>
        <v>89197.4</v>
      </c>
      <c r="E20" s="5">
        <v>79769.34</v>
      </c>
      <c r="F20" s="5">
        <v>29769.34</v>
      </c>
      <c r="G20" s="5">
        <f t="shared" si="1"/>
        <v>9428.0599999999977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54000</v>
      </c>
      <c r="C22" s="5">
        <v>59151.15</v>
      </c>
      <c r="D22" s="5">
        <f t="shared" si="0"/>
        <v>113151.15</v>
      </c>
      <c r="E22" s="5">
        <v>90729.21</v>
      </c>
      <c r="F22" s="5">
        <v>90729.21</v>
      </c>
      <c r="G22" s="5">
        <f t="shared" si="1"/>
        <v>22421.939999999988</v>
      </c>
      <c r="H22" s="9">
        <v>2900</v>
      </c>
    </row>
    <row r="23" spans="1:8" x14ac:dyDescent="0.2">
      <c r="A23" s="17" t="s">
        <v>64</v>
      </c>
      <c r="B23" s="13">
        <f>SUM(B24:B32)</f>
        <v>344209.54</v>
      </c>
      <c r="C23" s="13">
        <f>SUM(C24:C32)</f>
        <v>34477.869999999995</v>
      </c>
      <c r="D23" s="13">
        <f t="shared" si="0"/>
        <v>378687.41</v>
      </c>
      <c r="E23" s="13">
        <f>SUM(E24:E32)</f>
        <v>320764.88999999996</v>
      </c>
      <c r="F23" s="13">
        <f>SUM(F24:F32)</f>
        <v>311764.88999999996</v>
      </c>
      <c r="G23" s="13">
        <f t="shared" si="1"/>
        <v>57922.520000000019</v>
      </c>
      <c r="H23" s="18">
        <v>0</v>
      </c>
    </row>
    <row r="24" spans="1:8" x14ac:dyDescent="0.2">
      <c r="A24" s="19" t="s">
        <v>81</v>
      </c>
      <c r="B24" s="5">
        <v>33000</v>
      </c>
      <c r="C24" s="5">
        <v>-8200</v>
      </c>
      <c r="D24" s="5">
        <f t="shared" si="0"/>
        <v>24800</v>
      </c>
      <c r="E24" s="5">
        <v>12875.13</v>
      </c>
      <c r="F24" s="5">
        <v>12875.13</v>
      </c>
      <c r="G24" s="5">
        <f t="shared" si="1"/>
        <v>11924.87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33000</v>
      </c>
      <c r="D25" s="5">
        <f t="shared" si="0"/>
        <v>33000</v>
      </c>
      <c r="E25" s="5">
        <v>26100</v>
      </c>
      <c r="F25" s="5">
        <v>26100</v>
      </c>
      <c r="G25" s="5">
        <f t="shared" si="1"/>
        <v>6900</v>
      </c>
      <c r="H25" s="9">
        <v>3200</v>
      </c>
    </row>
    <row r="26" spans="1:8" x14ac:dyDescent="0.2">
      <c r="A26" s="19" t="s">
        <v>83</v>
      </c>
      <c r="B26" s="5">
        <v>135000</v>
      </c>
      <c r="C26" s="5">
        <v>14800</v>
      </c>
      <c r="D26" s="5">
        <f t="shared" si="0"/>
        <v>149800</v>
      </c>
      <c r="E26" s="5">
        <v>145718.1</v>
      </c>
      <c r="F26" s="5">
        <v>136718.1</v>
      </c>
      <c r="G26" s="5">
        <f t="shared" si="1"/>
        <v>4081.8999999999942</v>
      </c>
      <c r="H26" s="9">
        <v>3300</v>
      </c>
    </row>
    <row r="27" spans="1:8" x14ac:dyDescent="0.2">
      <c r="A27" s="19" t="s">
        <v>84</v>
      </c>
      <c r="B27" s="5">
        <v>22000</v>
      </c>
      <c r="C27" s="5">
        <v>-12000</v>
      </c>
      <c r="D27" s="5">
        <f t="shared" si="0"/>
        <v>10000</v>
      </c>
      <c r="E27" s="5">
        <v>0</v>
      </c>
      <c r="F27" s="5">
        <v>0</v>
      </c>
      <c r="G27" s="5">
        <f t="shared" si="1"/>
        <v>10000</v>
      </c>
      <c r="H27" s="9">
        <v>3400</v>
      </c>
    </row>
    <row r="28" spans="1:8" x14ac:dyDescent="0.2">
      <c r="A28" s="19" t="s">
        <v>85</v>
      </c>
      <c r="B28" s="5">
        <v>75000</v>
      </c>
      <c r="C28" s="5">
        <v>29677.87</v>
      </c>
      <c r="D28" s="5">
        <f t="shared" si="0"/>
        <v>104677.87</v>
      </c>
      <c r="E28" s="5">
        <v>81992.12</v>
      </c>
      <c r="F28" s="5">
        <v>81992.12</v>
      </c>
      <c r="G28" s="5">
        <f t="shared" si="1"/>
        <v>22685.75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4000</v>
      </c>
      <c r="C30" s="5">
        <v>-4000</v>
      </c>
      <c r="D30" s="5">
        <f t="shared" si="0"/>
        <v>0</v>
      </c>
      <c r="E30" s="5">
        <v>0</v>
      </c>
      <c r="F30" s="5">
        <v>0</v>
      </c>
      <c r="G30" s="5">
        <f t="shared" si="1"/>
        <v>0</v>
      </c>
      <c r="H30" s="9">
        <v>3700</v>
      </c>
    </row>
    <row r="31" spans="1:8" x14ac:dyDescent="0.2">
      <c r="A31" s="19" t="s">
        <v>88</v>
      </c>
      <c r="B31" s="5">
        <v>0</v>
      </c>
      <c r="C31" s="5">
        <v>10000</v>
      </c>
      <c r="D31" s="5">
        <f t="shared" si="0"/>
        <v>10000</v>
      </c>
      <c r="E31" s="5">
        <v>10000</v>
      </c>
      <c r="F31" s="5">
        <v>10000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75209.539999999994</v>
      </c>
      <c r="C32" s="5">
        <v>-28800</v>
      </c>
      <c r="D32" s="5">
        <f t="shared" si="0"/>
        <v>46409.539999999994</v>
      </c>
      <c r="E32" s="5">
        <v>44079.54</v>
      </c>
      <c r="F32" s="5">
        <v>44079.54</v>
      </c>
      <c r="G32" s="5">
        <f t="shared" si="1"/>
        <v>2329.9999999999927</v>
      </c>
      <c r="H32" s="9">
        <v>3900</v>
      </c>
    </row>
    <row r="33" spans="1:8" x14ac:dyDescent="0.2">
      <c r="A33" s="17" t="s">
        <v>130</v>
      </c>
      <c r="B33" s="13">
        <f>SUM(B34:B42)</f>
        <v>162885</v>
      </c>
      <c r="C33" s="13">
        <f>SUM(C34:C42)</f>
        <v>450802.6</v>
      </c>
      <c r="D33" s="13">
        <f t="shared" si="0"/>
        <v>613687.6</v>
      </c>
      <c r="E33" s="13">
        <f>SUM(E34:E42)</f>
        <v>613244.46</v>
      </c>
      <c r="F33" s="13">
        <f>SUM(F34:F42)</f>
        <v>582759.66</v>
      </c>
      <c r="G33" s="13">
        <f t="shared" si="1"/>
        <v>443.14000000001397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162885</v>
      </c>
      <c r="C37" s="5">
        <v>450802.6</v>
      </c>
      <c r="D37" s="5">
        <f t="shared" si="0"/>
        <v>613687.6</v>
      </c>
      <c r="E37" s="5">
        <v>613244.46</v>
      </c>
      <c r="F37" s="5">
        <v>582759.66</v>
      </c>
      <c r="G37" s="5">
        <f t="shared" si="1"/>
        <v>443.14000000001397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70000</v>
      </c>
      <c r="C43" s="13">
        <f>SUM(C44:C52)</f>
        <v>558524.29</v>
      </c>
      <c r="D43" s="13">
        <f t="shared" si="0"/>
        <v>628524.29</v>
      </c>
      <c r="E43" s="13">
        <f>SUM(E44:E52)</f>
        <v>537024.82999999996</v>
      </c>
      <c r="F43" s="13">
        <f>SUM(F44:F52)</f>
        <v>537024.82999999996</v>
      </c>
      <c r="G43" s="13">
        <f t="shared" si="1"/>
        <v>91499.460000000079</v>
      </c>
      <c r="H43" s="18">
        <v>0</v>
      </c>
    </row>
    <row r="44" spans="1:8" x14ac:dyDescent="0.2">
      <c r="A44" s="4" t="s">
        <v>96</v>
      </c>
      <c r="B44" s="5">
        <v>45000</v>
      </c>
      <c r="C44" s="5">
        <v>28956</v>
      </c>
      <c r="D44" s="5">
        <f t="shared" si="0"/>
        <v>73956</v>
      </c>
      <c r="E44" s="5">
        <v>22821.64</v>
      </c>
      <c r="F44" s="5">
        <v>22821.64</v>
      </c>
      <c r="G44" s="5">
        <f t="shared" si="1"/>
        <v>51134.36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15000</v>
      </c>
      <c r="C49" s="5">
        <v>539568.29</v>
      </c>
      <c r="D49" s="5">
        <f t="shared" si="0"/>
        <v>554568.29</v>
      </c>
      <c r="E49" s="5">
        <v>514203.19</v>
      </c>
      <c r="F49" s="5">
        <v>514203.19</v>
      </c>
      <c r="G49" s="5">
        <f t="shared" si="1"/>
        <v>40365.100000000035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10000</v>
      </c>
      <c r="C52" s="5">
        <v>-10000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4306079.1500000004</v>
      </c>
      <c r="C77" s="15">
        <f t="shared" si="4"/>
        <v>705000</v>
      </c>
      <c r="D77" s="15">
        <f t="shared" si="4"/>
        <v>5011079.1499999994</v>
      </c>
      <c r="E77" s="15">
        <f t="shared" si="4"/>
        <v>4515387.74</v>
      </c>
      <c r="F77" s="15">
        <f t="shared" si="4"/>
        <v>4425902.9400000004</v>
      </c>
      <c r="G77" s="15">
        <f t="shared" si="4"/>
        <v>495691.4099999998</v>
      </c>
    </row>
    <row r="79" spans="1:8" x14ac:dyDescent="0.2">
      <c r="A79" s="1" t="s">
        <v>125</v>
      </c>
    </row>
    <row r="83" spans="1:7" ht="15" x14ac:dyDescent="0.25">
      <c r="A83" s="49" t="s">
        <v>142</v>
      </c>
      <c r="B83" s="49"/>
      <c r="C83" s="49"/>
      <c r="D83" s="49"/>
      <c r="E83" s="49"/>
      <c r="F83" s="49"/>
      <c r="G83" s="49"/>
    </row>
    <row r="84" spans="1:7" ht="15" x14ac:dyDescent="0.25">
      <c r="A84" s="49" t="s">
        <v>143</v>
      </c>
      <c r="B84" s="49"/>
      <c r="C84" s="49"/>
      <c r="D84" s="49"/>
      <c r="E84" s="49"/>
      <c r="F84" s="49"/>
      <c r="G84" s="49"/>
    </row>
  </sheetData>
  <sheetProtection formatCells="0" formatColumns="0" formatRows="0" autoFilter="0"/>
  <mergeCells count="4">
    <mergeCell ref="A1:G1"/>
    <mergeCell ref="G2:G3"/>
    <mergeCell ref="A83:G83"/>
    <mergeCell ref="A84:G8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2" zoomScaleNormal="100" workbookViewId="0">
      <selection activeCell="A23" sqref="A23:G2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4236079.1500000004</v>
      </c>
      <c r="C6" s="5">
        <v>146475.71</v>
      </c>
      <c r="D6" s="5">
        <f>B6+C6</f>
        <v>4382554.8600000003</v>
      </c>
      <c r="E6" s="5">
        <v>3978362.91</v>
      </c>
      <c r="F6" s="5">
        <v>3888878.11</v>
      </c>
      <c r="G6" s="5">
        <f>D6-E6</f>
        <v>404191.95000000019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70000</v>
      </c>
      <c r="C8" s="5">
        <v>558524.29</v>
      </c>
      <c r="D8" s="5">
        <f>B8+C8</f>
        <v>628524.29</v>
      </c>
      <c r="E8" s="5">
        <v>537024.82999999996</v>
      </c>
      <c r="F8" s="5">
        <v>537024.82999999996</v>
      </c>
      <c r="G8" s="5">
        <f>D8-E8</f>
        <v>91499.460000000079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4306079.1500000004</v>
      </c>
      <c r="C16" s="15">
        <f t="shared" si="0"/>
        <v>705000</v>
      </c>
      <c r="D16" s="15">
        <f t="shared" si="0"/>
        <v>5011079.1500000004</v>
      </c>
      <c r="E16" s="15">
        <f t="shared" si="0"/>
        <v>4515387.74</v>
      </c>
      <c r="F16" s="15">
        <f t="shared" si="0"/>
        <v>4425902.9399999995</v>
      </c>
      <c r="G16" s="15">
        <f t="shared" si="0"/>
        <v>495691.41000000027</v>
      </c>
    </row>
    <row r="19" spans="1:7" x14ac:dyDescent="0.2">
      <c r="A19" s="1" t="s">
        <v>125</v>
      </c>
    </row>
    <row r="23" spans="1:7" ht="15" x14ac:dyDescent="0.25">
      <c r="A23" s="49" t="s">
        <v>142</v>
      </c>
      <c r="B23" s="49"/>
      <c r="C23" s="49"/>
      <c r="D23" s="49"/>
      <c r="E23" s="49"/>
      <c r="F23" s="49"/>
      <c r="G23" s="49"/>
    </row>
    <row r="24" spans="1:7" ht="15" x14ac:dyDescent="0.25">
      <c r="A24" s="49" t="s">
        <v>143</v>
      </c>
      <c r="B24" s="49"/>
      <c r="C24" s="49"/>
      <c r="D24" s="49"/>
      <c r="E24" s="49"/>
      <c r="F24" s="49"/>
      <c r="G24" s="49"/>
    </row>
  </sheetData>
  <sheetProtection formatCells="0" formatColumns="0" formatRows="0" autoFilter="0"/>
  <mergeCells count="4">
    <mergeCell ref="G2:G3"/>
    <mergeCell ref="A1:G1"/>
    <mergeCell ref="A23:G23"/>
    <mergeCell ref="A24:G24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opLeftCell="A35" workbookViewId="0">
      <selection activeCell="A57" sqref="A57:G5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4306079.1500000004</v>
      </c>
      <c r="C7" s="5">
        <v>705000</v>
      </c>
      <c r="D7" s="5">
        <f>B7+C7</f>
        <v>5011079.1500000004</v>
      </c>
      <c r="E7" s="5">
        <v>4515387.74</v>
      </c>
      <c r="F7" s="5">
        <v>4425902.9400000004</v>
      </c>
      <c r="G7" s="5">
        <f>D7-E7</f>
        <v>495691.41000000015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4306079.1500000004</v>
      </c>
      <c r="C15" s="16">
        <f t="shared" si="2"/>
        <v>705000</v>
      </c>
      <c r="D15" s="16">
        <f t="shared" si="2"/>
        <v>5011079.1500000004</v>
      </c>
      <c r="E15" s="16">
        <f t="shared" si="2"/>
        <v>4515387.74</v>
      </c>
      <c r="F15" s="16">
        <f t="shared" si="2"/>
        <v>4425902.9400000004</v>
      </c>
      <c r="G15" s="16">
        <f t="shared" si="2"/>
        <v>495691.41000000015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4306079.1500000004</v>
      </c>
      <c r="C37" s="5">
        <v>705000</v>
      </c>
      <c r="D37" s="5">
        <f t="shared" ref="D37:D49" si="6">B37+C37</f>
        <v>5011079.1500000004</v>
      </c>
      <c r="E37" s="5">
        <v>4515387.74</v>
      </c>
      <c r="F37" s="5">
        <v>4425902.9400000004</v>
      </c>
      <c r="G37" s="5">
        <f t="shared" ref="G37:G49" si="7">D37-E37</f>
        <v>495691.41000000015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4306079.1500000004</v>
      </c>
      <c r="C51" s="16">
        <f t="shared" si="8"/>
        <v>705000</v>
      </c>
      <c r="D51" s="16">
        <f t="shared" si="8"/>
        <v>5011079.1500000004</v>
      </c>
      <c r="E51" s="16">
        <f t="shared" si="8"/>
        <v>4515387.74</v>
      </c>
      <c r="F51" s="16">
        <f t="shared" si="8"/>
        <v>4425902.9400000004</v>
      </c>
      <c r="G51" s="16">
        <f t="shared" si="8"/>
        <v>495691.41000000015</v>
      </c>
    </row>
    <row r="53" spans="1:7" x14ac:dyDescent="0.2">
      <c r="A53" s="1" t="s">
        <v>125</v>
      </c>
    </row>
    <row r="57" spans="1:7" ht="15" x14ac:dyDescent="0.25">
      <c r="A57" s="49" t="s">
        <v>142</v>
      </c>
      <c r="B57" s="49"/>
      <c r="C57" s="49"/>
      <c r="D57" s="49"/>
      <c r="E57" s="49"/>
      <c r="F57" s="49"/>
      <c r="G57" s="49"/>
    </row>
    <row r="58" spans="1:7" ht="15" x14ac:dyDescent="0.25">
      <c r="A58" s="49" t="s">
        <v>143</v>
      </c>
      <c r="B58" s="49"/>
      <c r="C58" s="49"/>
      <c r="D58" s="49"/>
      <c r="E58" s="49"/>
      <c r="F58" s="49"/>
      <c r="G58" s="49"/>
    </row>
  </sheetData>
  <sheetProtection formatCells="0" formatColumns="0" formatRows="0" insertRows="0" deleteRows="0" autoFilter="0"/>
  <mergeCells count="8">
    <mergeCell ref="A57:G57"/>
    <mergeCell ref="A58:G58"/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25" workbookViewId="0">
      <selection sqref="A1:G4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4306079.1500000004</v>
      </c>
      <c r="C16" s="13">
        <f t="shared" si="3"/>
        <v>705000</v>
      </c>
      <c r="D16" s="13">
        <f t="shared" si="3"/>
        <v>5011079.1500000004</v>
      </c>
      <c r="E16" s="13">
        <f t="shared" si="3"/>
        <v>4515387.74</v>
      </c>
      <c r="F16" s="13">
        <f t="shared" si="3"/>
        <v>4425902.9400000004</v>
      </c>
      <c r="G16" s="13">
        <f t="shared" si="3"/>
        <v>495691.41000000015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4306079.1500000004</v>
      </c>
      <c r="C20" s="5">
        <v>705000</v>
      </c>
      <c r="D20" s="5">
        <f t="shared" si="5"/>
        <v>5011079.1500000004</v>
      </c>
      <c r="E20" s="5">
        <v>4515387.74</v>
      </c>
      <c r="F20" s="5">
        <v>4425902.9400000004</v>
      </c>
      <c r="G20" s="5">
        <f t="shared" si="4"/>
        <v>495691.41000000015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4306079.1500000004</v>
      </c>
      <c r="C42" s="16">
        <f t="shared" si="12"/>
        <v>705000</v>
      </c>
      <c r="D42" s="16">
        <f t="shared" si="12"/>
        <v>5011079.1500000004</v>
      </c>
      <c r="E42" s="16">
        <f t="shared" si="12"/>
        <v>4515387.74</v>
      </c>
      <c r="F42" s="16">
        <f t="shared" si="12"/>
        <v>4425902.9400000004</v>
      </c>
      <c r="G42" s="16">
        <f t="shared" si="12"/>
        <v>495691.41000000015</v>
      </c>
    </row>
    <row r="44" spans="1:7" x14ac:dyDescent="0.2">
      <c r="A44" s="1" t="s">
        <v>125</v>
      </c>
    </row>
    <row r="48" spans="1:7" ht="15" x14ac:dyDescent="0.25">
      <c r="A48" s="49" t="s">
        <v>142</v>
      </c>
      <c r="B48" s="49"/>
      <c r="C48" s="49"/>
      <c r="D48" s="49"/>
      <c r="E48" s="49"/>
      <c r="F48" s="49"/>
      <c r="G48" s="49"/>
    </row>
    <row r="49" spans="1:7" ht="15" x14ac:dyDescent="0.25">
      <c r="A49" s="49" t="s">
        <v>143</v>
      </c>
      <c r="B49" s="49"/>
      <c r="C49" s="49"/>
      <c r="D49" s="49"/>
      <c r="E49" s="49"/>
      <c r="F49" s="49"/>
      <c r="G49" s="49"/>
    </row>
  </sheetData>
  <sheetProtection formatCells="0" formatColumns="0" formatRows="0" autoFilter="0"/>
  <mergeCells count="4">
    <mergeCell ref="G2:G3"/>
    <mergeCell ref="A1:G1"/>
    <mergeCell ref="A48:G48"/>
    <mergeCell ref="A49:G49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2025-01-28T22:27:03Z</cp:lastPrinted>
  <dcterms:created xsi:type="dcterms:W3CDTF">2014-02-10T03:37:14Z</dcterms:created>
  <dcterms:modified xsi:type="dcterms:W3CDTF">2025-01-28T22:27:50Z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