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OS AGUS\2024\3ER TRIMESTRE 2024\"/>
    </mc:Choice>
  </mc:AlternateContent>
  <bookViews>
    <workbookView xWindow="28680" yWindow="-120" windowWidth="20730" windowHeight="11760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<sst xmlns="http://schemas.openxmlformats.org/spreadsheetml/2006/main" count="204" uniqueCount="144">
  <si>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</si>
  <si>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</si>
  <si>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</si>
  <si>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</si>
  <si>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</si>
  <si>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</si>
  <si>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</si>
  <si>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</si>
  <si>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</si>
  <si>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</si>
  <si>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</si>
  <si>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</si>
  <si>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</si>
  <si>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</si>
  <si>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</si>
  <si>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</si>
  <si>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</si>
  <si>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</si>
  <si>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</si>
  <si>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</si>
  <si>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</si>
  <si>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</si>
  <si>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</si>
  <si>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</si>
  <si>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</si>
  <si>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</si>
  <si>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</si>
  <si>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</si>
  <si>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</si>
  <si>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</si>
  <si>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</si>
  <si>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</si>
  <si>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</si>
  <si>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</si>
  <si>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</si>
  <si>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</si>
  <si>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</si>
  <si>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</si>
  <si>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</si>
  <si>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</si>
  <si>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</si>
  <si>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</si>
  <si>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</si>
  <si>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</si>
  <si>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</si>
  <si>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</si>
  <si>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</si>
  <si>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</si>
  <si>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</si>
  <si>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</si>
  <si>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</si>
  <si>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</si>
  <si>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</si>
  <si>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</si>
  <si>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</si>
  <si>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</si>
  <si>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</si>
  <si>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</si>
  <si>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</si>
  <si>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</si>
  <si>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</si>
  <si>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</si>
  <si>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</si>
  <si>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</si>
  <si>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</si>
  <si>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</si>
  <si>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</si>
  <si>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</si>
  <si>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</si>
  <si>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</si>
  <si>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</si>
  <si>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</si>
  <si>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</si>
  <si>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</si>
  <si>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</si>
  <si>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</si>
  <si>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</si>
  <si>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</si>
  <si>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</si>
  <si>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</si>
  <si>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</si>
  <si>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</si>
  <si>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</si>
  <si>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</si>
  <si>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</si>
  <si>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</si>
  <si>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</si>
  <si>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</si>
  <si>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</si>
  <si>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</si>
  <si>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</si>
  <si>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</si>
  <si>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</si>
  <si>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</si>
  <si>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</si>
  <si>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</si>
  <si>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</si>
  <si>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</si>
  <si>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</si>
  <si>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</si>
  <si>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</si>
  <si>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</si>
  <si>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</si>
  <si>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</si>
  <si>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</si>
  <si>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</si>
  <si>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</si>
  <si>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</si>
  <si>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</si>
  <si>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</si>
  <si>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</si>
  <si>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</si>
  <si>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</si>
  <si>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</si>
  <si>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</si>
  <si>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</si>
  <si>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</si>
  <si>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</si>
  <si>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</si>
  <si>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</si>
  <si>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</si>
  <si>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</si>
  <si>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</si>
  <si>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</si>
  <si>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</si>
  <si>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</si>
  <si>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</si>
  <si>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</si>
  <si>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</si>
  <si>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</si>
  <si>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</si>
  <si>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</si>
  <si>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</si>
  <si>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</si>
  <si>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</si>
  <si>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Apaseo el Grande
Estado Analítico del Ejercicio del Presupuesto de Egresos
Clasificación por Objeto del Gasto (Capítulo y Concepto)
Del 1 de Enero al 30 de Septiembre de 2024</t>
  </si>
  <si>
    <t>Comisión Municipal del Deporte Apaseo el Grande
Estado Analítico del Ejercicio del Presupuesto de Egresos
Clasificación Económica (por Tipo de Gasto)
Del 1 de Enero al 30 de Septiembre de 2024</t>
  </si>
  <si>
    <t>31120M04F010000 DIRECCION GENERAL</t>
  </si>
  <si>
    <t>Comisión Municipal del Deporte Apaseo el Grande
Estado Analítico del Ejercicio del Presupuesto de Egresos
Clasificación Administrativa
Del 1 de Enero al 30 de Septiembre de 2024</t>
  </si>
  <si>
    <t>Comisión Municipal del Deporte Apaseo el Grande
Estado Analítico del Ejercicio del Presupuesto de Egresos
Clasificación Administrativa (Poderes)
Del 1 de Enero al 30 de Septiembre de 2024</t>
  </si>
  <si>
    <t>Comisión Municipal del Deporte Apaseo el Grande
Estado Analítico del Ejercicio del Presupuesto de Egresos
Clasificación Administrativa (Sector Paraestatal)
Del 1 de Enero al 30 de Septiembre de 2024</t>
  </si>
  <si>
    <t>Comisión Municipal del Deporte Apaseo el Grande
Estado Analítico del Ejercicio del Presupuesto de Egresos
Clasificación Funcional (Finalidad y Función)
Del 1 de Enero al 30 de Septiembre de 2024</t>
  </si>
  <si>
    <t>PROF. SEBASTIAN LAZARO LUNA</t>
  </si>
  <si>
    <t>DIRECTOR 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</si>
</sst>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16</xdr:row>
      <xdr:rowOff>133350</xdr:rowOff>
    </xdr:from>
    <xdr:to>
      <xdr:col>1</xdr:col>
      <xdr:colOff>596451</xdr:colOff>
      <xdr:row>26</xdr:row>
      <xdr:rowOff>49350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4FED4FE-9BB8-4D62-9F14-D12120575B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CDBABC"/>
            </a:clrFrom>
            <a:clrTo>
              <a:srgbClr val="CDBABC">
                <a:alpha val="0"/>
              </a:srgbClr>
            </a:clrTo>
          </a:clrChange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3906" b="72500" l="20104" r="84688">
                      <a14:foregroundMark x1="58958" y1="29141" x2="58958" y2="29141"/>
                      <a14:foregroundMark x1="56458" y1="30391" x2="56458" y2="30391"/>
                      <a14:foregroundMark x1="47083" y1="30625" x2="47083" y2="30625"/>
                      <a14:foregroundMark x1="45208" y1="65703" x2="45208" y2="65703"/>
                      <a14:foregroundMark x1="59792" y1="67813" x2="59792" y2="67813"/>
                      <a14:foregroundMark x1="74375" y1="47109" x2="74375" y2="47109"/>
                      <a14:foregroundMark x1="68854" y1="37188" x2="68854" y2="37188"/>
                      <a14:foregroundMark x1="70521" y1="56641" x2="70521" y2="56641"/>
                      <a14:foregroundMark x1="32292" y1="44453" x2="32292" y2="44453"/>
                      <a14:foregroundMark x1="36667" y1="58047" x2="36667" y2="58047"/>
                    </a14:backgroundRemoval>
                  </a14:imgEffect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8190" t="21704" r="13460" b="26206"/>
        <a:stretch/>
      </xdr:blipFill>
      <xdr:spPr>
        <a:xfrm rot="16200000">
          <a:off x="1868988" y="3064962"/>
          <a:ext cx="1440000" cy="14632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742950</xdr:colOff>
      <xdr:row>17</xdr:row>
      <xdr:rowOff>85725</xdr:rowOff>
    </xdr:from>
    <xdr:to>
      <xdr:col>0</xdr:col>
      <xdr:colOff>1534950</xdr:colOff>
      <xdr:row>21</xdr:row>
      <xdr:rowOff>88991</xdr:rowOff>
    </xdr:to>
    <xdr:pic>
      <xdr:nvPicPr>
        <xdr:cNvPr id="6" name="8 Imagen">
          <a:extLst>
            <a:ext uri="{FF2B5EF4-FFF2-40B4-BE49-F238E27FC236}">
              <a16:creationId xmlns:a16="http://schemas.microsoft.com/office/drawing/2014/main" id="{55F68423-3A03-4F1A-BBDC-DEB679731C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863" t="9096" r="8632" b="8400"/>
        <a:stretch/>
      </xdr:blipFill>
      <xdr:spPr>
        <a:xfrm>
          <a:off x="742950" y="3171825"/>
          <a:ext cx="792000" cy="574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3469184.61</v>
      </c>
      <c r="C5" s="12">
        <f>SUM(C6:C12)</f>
        <v>-508153.31</v>
      </c>
      <c r="D5" s="12">
        <f>B5+C5</f>
        <v>2961031.3</v>
      </c>
      <c r="E5" s="12">
        <f>SUM(E6:E12)</f>
        <v>1594959.94</v>
      </c>
      <c r="F5" s="12">
        <f>SUM(F6:F12)</f>
        <v>1594959.94</v>
      </c>
      <c r="G5" s="12">
        <f>D5-E5</f>
        <v>1366071.3599999999</v>
      </c>
    </row>
    <row r="6" spans="1:8" x14ac:dyDescent="0.2">
      <c r="A6" s="19" t="s">
        <v>67</v>
      </c>
      <c r="B6" s="5">
        <v>1763067.38</v>
      </c>
      <c r="C6" s="5">
        <v>-151800</v>
      </c>
      <c r="D6" s="5">
        <f t="shared" ref="D6:D69" si="0">B6+C6</f>
        <v>1611267.38</v>
      </c>
      <c r="E6" s="5">
        <v>989395.71</v>
      </c>
      <c r="F6" s="5">
        <v>989395.71</v>
      </c>
      <c r="G6" s="5">
        <f t="shared" ref="G6:G69" si="1">D6-E6</f>
        <v>621871.66999999993</v>
      </c>
      <c r="H6" s="9">
        <v>1100</v>
      </c>
    </row>
    <row r="7" spans="1:8" x14ac:dyDescent="0.2">
      <c r="A7" s="19" t="s">
        <v>68</v>
      </c>
      <c r="B7" s="5">
        <v>307200</v>
      </c>
      <c r="C7" s="5">
        <v>-50000</v>
      </c>
      <c r="D7" s="5">
        <f t="shared" si="0"/>
        <v>257200</v>
      </c>
      <c r="E7" s="5">
        <v>169968.16</v>
      </c>
      <c r="F7" s="5">
        <v>169968.16</v>
      </c>
      <c r="G7" s="5">
        <f t="shared" si="1"/>
        <v>87231.84</v>
      </c>
      <c r="H7" s="9">
        <v>1200</v>
      </c>
    </row>
    <row r="8" spans="1:8" x14ac:dyDescent="0.2">
      <c r="A8" s="19" t="s">
        <v>69</v>
      </c>
      <c r="B8" s="5">
        <v>280587.09000000003</v>
      </c>
      <c r="C8" s="5">
        <v>-7000</v>
      </c>
      <c r="D8" s="5">
        <f t="shared" si="0"/>
        <v>273587.09000000003</v>
      </c>
      <c r="E8" s="5">
        <v>16012.77</v>
      </c>
      <c r="F8" s="5">
        <v>16012.77</v>
      </c>
      <c r="G8" s="5">
        <f t="shared" si="1"/>
        <v>257574.32000000004</v>
      </c>
      <c r="H8" s="9">
        <v>1300</v>
      </c>
    </row>
    <row r="9" spans="1:8" x14ac:dyDescent="0.2">
      <c r="A9" s="19" t="s">
        <v>33</v>
      </c>
      <c r="B9" s="5">
        <v>300000</v>
      </c>
      <c r="C9" s="5">
        <v>0</v>
      </c>
      <c r="D9" s="5">
        <f t="shared" si="0"/>
        <v>300000</v>
      </c>
      <c r="E9" s="5">
        <v>149423.53</v>
      </c>
      <c r="F9" s="5">
        <v>149423.53</v>
      </c>
      <c r="G9" s="5">
        <f t="shared" si="1"/>
        <v>150576.47</v>
      </c>
      <c r="H9" s="9">
        <v>1400</v>
      </c>
    </row>
    <row r="10" spans="1:8" x14ac:dyDescent="0.2">
      <c r="A10" s="19" t="s">
        <v>70</v>
      </c>
      <c r="B10" s="5">
        <v>355000</v>
      </c>
      <c r="C10" s="5">
        <v>-249353.31</v>
      </c>
      <c r="D10" s="5">
        <f t="shared" si="0"/>
        <v>105646.69</v>
      </c>
      <c r="E10" s="5">
        <v>5231.7700000000004</v>
      </c>
      <c r="F10" s="5">
        <v>5231.7700000000004</v>
      </c>
      <c r="G10" s="5">
        <f t="shared" si="1"/>
        <v>100414.92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463330.14</v>
      </c>
      <c r="C12" s="5">
        <v>-50000</v>
      </c>
      <c r="D12" s="5">
        <f t="shared" si="0"/>
        <v>413330.14</v>
      </c>
      <c r="E12" s="5">
        <v>264928</v>
      </c>
      <c r="F12" s="5">
        <v>264928</v>
      </c>
      <c r="G12" s="5">
        <f t="shared" si="1"/>
        <v>148402.14000000001</v>
      </c>
      <c r="H12" s="9">
        <v>1700</v>
      </c>
    </row>
    <row r="13" spans="1:8" x14ac:dyDescent="0.2">
      <c r="A13" s="17" t="s">
        <v>129</v>
      </c>
      <c r="B13" s="13">
        <f>SUM(B14:B22)</f>
        <v>259800</v>
      </c>
      <c r="C13" s="13">
        <f>SUM(C14:C22)</f>
        <v>115000</v>
      </c>
      <c r="D13" s="13">
        <f t="shared" si="0"/>
        <v>374800</v>
      </c>
      <c r="E13" s="13">
        <f>SUM(E14:E22)</f>
        <v>241103.92</v>
      </c>
      <c r="F13" s="13">
        <f>SUM(F14:F22)</f>
        <v>241103.92</v>
      </c>
      <c r="G13" s="13">
        <f t="shared" si="1"/>
        <v>133696.07999999999</v>
      </c>
      <c r="H13" s="18">
        <v>0</v>
      </c>
    </row>
    <row r="14" spans="1:8" x14ac:dyDescent="0.2">
      <c r="A14" s="19" t="s">
        <v>72</v>
      </c>
      <c r="B14" s="5">
        <v>27000</v>
      </c>
      <c r="C14" s="5">
        <v>16000</v>
      </c>
      <c r="D14" s="5">
        <f t="shared" si="0"/>
        <v>43000</v>
      </c>
      <c r="E14" s="5">
        <v>20855.66</v>
      </c>
      <c r="F14" s="5">
        <v>20855.66</v>
      </c>
      <c r="G14" s="5">
        <f t="shared" si="1"/>
        <v>22144.34</v>
      </c>
      <c r="H14" s="9">
        <v>2100</v>
      </c>
    </row>
    <row r="15" spans="1:8" x14ac:dyDescent="0.2">
      <c r="A15" s="19" t="s">
        <v>73</v>
      </c>
      <c r="B15" s="5">
        <v>3000</v>
      </c>
      <c r="C15" s="5">
        <v>3800</v>
      </c>
      <c r="D15" s="5">
        <f t="shared" si="0"/>
        <v>6800</v>
      </c>
      <c r="E15" s="5">
        <v>1325</v>
      </c>
      <c r="F15" s="5">
        <v>1325</v>
      </c>
      <c r="G15" s="5">
        <f t="shared" si="1"/>
        <v>5475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0</v>
      </c>
      <c r="C17" s="5">
        <v>75000</v>
      </c>
      <c r="D17" s="5">
        <f t="shared" si="0"/>
        <v>75000</v>
      </c>
      <c r="E17" s="5">
        <v>42931.45</v>
      </c>
      <c r="F17" s="5">
        <v>42931.45</v>
      </c>
      <c r="G17" s="5">
        <f t="shared" si="1"/>
        <v>32068.550000000003</v>
      </c>
      <c r="H17" s="9">
        <v>2400</v>
      </c>
    </row>
    <row r="18" spans="1:8" x14ac:dyDescent="0.2">
      <c r="A18" s="19" t="s">
        <v>76</v>
      </c>
      <c r="B18" s="5">
        <v>15000</v>
      </c>
      <c r="C18" s="5">
        <v>-7000</v>
      </c>
      <c r="D18" s="5">
        <f t="shared" si="0"/>
        <v>8000</v>
      </c>
      <c r="E18" s="5">
        <v>0</v>
      </c>
      <c r="F18" s="5">
        <v>0</v>
      </c>
      <c r="G18" s="5">
        <f t="shared" si="1"/>
        <v>8000</v>
      </c>
      <c r="H18" s="9">
        <v>2500</v>
      </c>
    </row>
    <row r="19" spans="1:8" x14ac:dyDescent="0.2">
      <c r="A19" s="19" t="s">
        <v>77</v>
      </c>
      <c r="B19" s="5">
        <v>140000</v>
      </c>
      <c r="C19" s="5">
        <v>10000</v>
      </c>
      <c r="D19" s="5">
        <f t="shared" si="0"/>
        <v>150000</v>
      </c>
      <c r="E19" s="5">
        <v>113193.4</v>
      </c>
      <c r="F19" s="5">
        <v>113193.4</v>
      </c>
      <c r="G19" s="5">
        <f t="shared" si="1"/>
        <v>36806.600000000006</v>
      </c>
      <c r="H19" s="9">
        <v>2600</v>
      </c>
    </row>
    <row r="20" spans="1:8" x14ac:dyDescent="0.2">
      <c r="A20" s="19" t="s">
        <v>78</v>
      </c>
      <c r="B20" s="5">
        <v>20800</v>
      </c>
      <c r="C20" s="5">
        <v>200</v>
      </c>
      <c r="D20" s="5">
        <f t="shared" si="0"/>
        <v>21000</v>
      </c>
      <c r="E20" s="5">
        <v>18905.939999999999</v>
      </c>
      <c r="F20" s="5">
        <v>18905.939999999999</v>
      </c>
      <c r="G20" s="5">
        <f t="shared" si="1"/>
        <v>2094.0600000000013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54000</v>
      </c>
      <c r="C22" s="5">
        <v>17000</v>
      </c>
      <c r="D22" s="5">
        <f t="shared" si="0"/>
        <v>71000</v>
      </c>
      <c r="E22" s="5">
        <v>43892.47</v>
      </c>
      <c r="F22" s="5">
        <v>43892.47</v>
      </c>
      <c r="G22" s="5">
        <f t="shared" si="1"/>
        <v>27107.53</v>
      </c>
      <c r="H22" s="9">
        <v>2900</v>
      </c>
    </row>
    <row r="23" spans="1:8" x14ac:dyDescent="0.2">
      <c r="A23" s="17" t="s">
        <v>64</v>
      </c>
      <c r="B23" s="13">
        <f>SUM(B24:B32)</f>
        <v>344209.54</v>
      </c>
      <c r="C23" s="13">
        <f>SUM(C24:C32)</f>
        <v>198056</v>
      </c>
      <c r="D23" s="13">
        <f t="shared" si="0"/>
        <v>542265.54</v>
      </c>
      <c r="E23" s="13">
        <f>SUM(E24:E32)</f>
        <v>210485.25</v>
      </c>
      <c r="F23" s="13">
        <f>SUM(F24:F32)</f>
        <v>210485.25</v>
      </c>
      <c r="G23" s="13">
        <f t="shared" si="1"/>
        <v>331780.29000000004</v>
      </c>
      <c r="H23" s="18">
        <v>0</v>
      </c>
    </row>
    <row r="24" spans="1:8" x14ac:dyDescent="0.2">
      <c r="A24" s="19" t="s">
        <v>81</v>
      </c>
      <c r="B24" s="5">
        <v>33000</v>
      </c>
      <c r="C24" s="5">
        <v>-14000</v>
      </c>
      <c r="D24" s="5">
        <f t="shared" si="0"/>
        <v>19000</v>
      </c>
      <c r="E24" s="5">
        <v>12875.13</v>
      </c>
      <c r="F24" s="5">
        <v>12875.13</v>
      </c>
      <c r="G24" s="5">
        <f t="shared" si="1"/>
        <v>6124.8700000000008</v>
      </c>
      <c r="H24" s="9">
        <v>3100</v>
      </c>
    </row>
    <row r="25" spans="1:8" x14ac:dyDescent="0.2">
      <c r="A25" s="19" t="s">
        <v>82</v>
      </c>
      <c r="B25" s="5">
        <v>0</v>
      </c>
      <c r="C25" s="5">
        <v>33000</v>
      </c>
      <c r="D25" s="5">
        <f t="shared" si="0"/>
        <v>33000</v>
      </c>
      <c r="E25" s="5">
        <v>26100</v>
      </c>
      <c r="F25" s="5">
        <v>26100</v>
      </c>
      <c r="G25" s="5">
        <f t="shared" si="1"/>
        <v>6900</v>
      </c>
      <c r="H25" s="9">
        <v>3200</v>
      </c>
    </row>
    <row r="26" spans="1:8" x14ac:dyDescent="0.2">
      <c r="A26" s="19" t="s">
        <v>83</v>
      </c>
      <c r="B26" s="5">
        <v>135000</v>
      </c>
      <c r="C26" s="5">
        <v>-3200</v>
      </c>
      <c r="D26" s="5">
        <f t="shared" si="0"/>
        <v>131800</v>
      </c>
      <c r="E26" s="5">
        <v>95793.11</v>
      </c>
      <c r="F26" s="5">
        <v>95793.11</v>
      </c>
      <c r="G26" s="5">
        <f t="shared" si="1"/>
        <v>36006.89</v>
      </c>
      <c r="H26" s="9">
        <v>3300</v>
      </c>
    </row>
    <row r="27" spans="1:8" x14ac:dyDescent="0.2">
      <c r="A27" s="19" t="s">
        <v>84</v>
      </c>
      <c r="B27" s="5">
        <v>22000</v>
      </c>
      <c r="C27" s="5">
        <v>-12000</v>
      </c>
      <c r="D27" s="5">
        <f t="shared" si="0"/>
        <v>10000</v>
      </c>
      <c r="E27" s="5">
        <v>0</v>
      </c>
      <c r="F27" s="5">
        <v>0</v>
      </c>
      <c r="G27" s="5">
        <f t="shared" si="1"/>
        <v>10000</v>
      </c>
      <c r="H27" s="9">
        <v>3400</v>
      </c>
    </row>
    <row r="28" spans="1:8" x14ac:dyDescent="0.2">
      <c r="A28" s="19" t="s">
        <v>85</v>
      </c>
      <c r="B28" s="5">
        <v>75000</v>
      </c>
      <c r="C28" s="5">
        <v>200256</v>
      </c>
      <c r="D28" s="5">
        <f t="shared" si="0"/>
        <v>275256</v>
      </c>
      <c r="E28" s="5">
        <v>47698.12</v>
      </c>
      <c r="F28" s="5">
        <v>47698.12</v>
      </c>
      <c r="G28" s="5">
        <f t="shared" si="1"/>
        <v>227557.88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4000</v>
      </c>
      <c r="C30" s="5">
        <v>-1000</v>
      </c>
      <c r="D30" s="5">
        <f t="shared" si="0"/>
        <v>3000</v>
      </c>
      <c r="E30" s="5">
        <v>0</v>
      </c>
      <c r="F30" s="5">
        <v>0</v>
      </c>
      <c r="G30" s="5">
        <f t="shared" si="1"/>
        <v>3000</v>
      </c>
      <c r="H30" s="9">
        <v>3700</v>
      </c>
    </row>
    <row r="31" spans="1:8" x14ac:dyDescent="0.2">
      <c r="A31" s="19" t="s">
        <v>88</v>
      </c>
      <c r="B31" s="5">
        <v>0</v>
      </c>
      <c r="C31" s="5">
        <v>0</v>
      </c>
      <c r="D31" s="5">
        <f t="shared" si="0"/>
        <v>0</v>
      </c>
      <c r="E31" s="5">
        <v>0</v>
      </c>
      <c r="F31" s="5">
        <v>0</v>
      </c>
      <c r="G31" s="5">
        <f t="shared" si="1"/>
        <v>0</v>
      </c>
      <c r="H31" s="9">
        <v>3800</v>
      </c>
    </row>
    <row r="32" spans="1:8" x14ac:dyDescent="0.2">
      <c r="A32" s="19" t="s">
        <v>18</v>
      </c>
      <c r="B32" s="5">
        <v>75209.539999999994</v>
      </c>
      <c r="C32" s="5">
        <v>-5000</v>
      </c>
      <c r="D32" s="5">
        <f t="shared" si="0"/>
        <v>70209.539999999994</v>
      </c>
      <c r="E32" s="5">
        <v>28018.89</v>
      </c>
      <c r="F32" s="5">
        <v>28018.89</v>
      </c>
      <c r="G32" s="5">
        <f t="shared" si="1"/>
        <v>42190.649999999994</v>
      </c>
      <c r="H32" s="9">
        <v>3900</v>
      </c>
    </row>
    <row r="33" spans="1:8" x14ac:dyDescent="0.2">
      <c r="A33" s="17" t="s">
        <v>130</v>
      </c>
      <c r="B33" s="13">
        <f>SUM(B34:B42)</f>
        <v>162885</v>
      </c>
      <c r="C33" s="13">
        <f>SUM(C34:C42)</f>
        <v>335000</v>
      </c>
      <c r="D33" s="13">
        <f t="shared" si="0"/>
        <v>497885</v>
      </c>
      <c r="E33" s="13">
        <f>SUM(E34:E42)</f>
        <v>497812.46</v>
      </c>
      <c r="F33" s="13">
        <f>SUM(F34:F42)</f>
        <v>497812.46</v>
      </c>
      <c r="G33" s="13">
        <f t="shared" si="1"/>
        <v>72.539999999979045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162885</v>
      </c>
      <c r="C37" s="5">
        <v>335000</v>
      </c>
      <c r="D37" s="5">
        <f t="shared" si="0"/>
        <v>497885</v>
      </c>
      <c r="E37" s="5">
        <v>497812.46</v>
      </c>
      <c r="F37" s="5">
        <v>497812.46</v>
      </c>
      <c r="G37" s="5">
        <f t="shared" si="1"/>
        <v>72.539999999979045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70000</v>
      </c>
      <c r="C43" s="13">
        <f>SUM(C44:C52)</f>
        <v>515097.31000000006</v>
      </c>
      <c r="D43" s="13">
        <f t="shared" si="0"/>
        <v>585097.31000000006</v>
      </c>
      <c r="E43" s="13">
        <f>SUM(E44:E52)</f>
        <v>393376.2</v>
      </c>
      <c r="F43" s="13">
        <f>SUM(F44:F52)</f>
        <v>393376.2</v>
      </c>
      <c r="G43" s="13">
        <f t="shared" si="1"/>
        <v>191721.11000000004</v>
      </c>
      <c r="H43" s="18">
        <v>0</v>
      </c>
    </row>
    <row r="44" spans="1:8" x14ac:dyDescent="0.2">
      <c r="A44" s="4" t="s">
        <v>96</v>
      </c>
      <c r="B44" s="5">
        <v>45000</v>
      </c>
      <c r="C44" s="5">
        <v>8956</v>
      </c>
      <c r="D44" s="5">
        <f t="shared" si="0"/>
        <v>53956</v>
      </c>
      <c r="E44" s="5">
        <v>0</v>
      </c>
      <c r="F44" s="5">
        <v>0</v>
      </c>
      <c r="G44" s="5">
        <f t="shared" si="1"/>
        <v>53956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15000</v>
      </c>
      <c r="C49" s="5">
        <v>516141.31</v>
      </c>
      <c r="D49" s="5">
        <f t="shared" si="0"/>
        <v>531141.31000000006</v>
      </c>
      <c r="E49" s="5">
        <v>393376.2</v>
      </c>
      <c r="F49" s="5">
        <v>393376.2</v>
      </c>
      <c r="G49" s="5">
        <f t="shared" si="1"/>
        <v>137765.11000000004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10000</v>
      </c>
      <c r="C52" s="5">
        <v>-10000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4306079.1500000004</v>
      </c>
      <c r="C77" s="15">
        <f t="shared" si="4"/>
        <v>655000</v>
      </c>
      <c r="D77" s="15">
        <f t="shared" si="4"/>
        <v>4961079.1500000004</v>
      </c>
      <c r="E77" s="15">
        <f t="shared" si="4"/>
        <v>2937737.77</v>
      </c>
      <c r="F77" s="15">
        <f t="shared" si="4"/>
        <v>2937737.77</v>
      </c>
      <c r="G77" s="15">
        <f t="shared" si="4"/>
        <v>2023341.3800000001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tabSelected="1" topLeftCell="A5" zoomScaleNormal="100" workbookViewId="0">
      <selection sqref="A1:G3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4236079.1500000004</v>
      </c>
      <c r="C6" s="5">
        <v>139902.69</v>
      </c>
      <c r="D6" s="5">
        <f>B6+C6</f>
        <v>4375981.8400000008</v>
      </c>
      <c r="E6" s="5">
        <v>2544361.5699999998</v>
      </c>
      <c r="F6" s="5">
        <v>2544361.5699999998</v>
      </c>
      <c r="G6" s="5">
        <f>D6-E6</f>
        <v>1831620.2700000009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70000</v>
      </c>
      <c r="C8" s="5">
        <v>515097.31</v>
      </c>
      <c r="D8" s="5">
        <f>B8+C8</f>
        <v>585097.31000000006</v>
      </c>
      <c r="E8" s="5">
        <v>393376.2</v>
      </c>
      <c r="F8" s="5">
        <v>393376.2</v>
      </c>
      <c r="G8" s="5">
        <f>D8-E8</f>
        <v>191721.11000000004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4306079.1500000004</v>
      </c>
      <c r="C16" s="15">
        <f t="shared" si="0"/>
        <v>655000</v>
      </c>
      <c r="D16" s="15">
        <f t="shared" si="0"/>
        <v>4961079.1500000004</v>
      </c>
      <c r="E16" s="15">
        <f t="shared" si="0"/>
        <v>2937737.77</v>
      </c>
      <c r="F16" s="15">
        <f t="shared" si="0"/>
        <v>2937737.77</v>
      </c>
      <c r="G16" s="15">
        <f t="shared" si="0"/>
        <v>2023341.3800000011</v>
      </c>
    </row>
    <row r="22" spans="1:1" ht="15" x14ac:dyDescent="0.25">
      <c r="A22" s="49" t="s">
        <v>142</v>
      </c>
    </row>
    <row r="23" spans="1:1" ht="15" x14ac:dyDescent="0.25">
      <c r="A23" s="49" t="s">
        <v>143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4306079.1500000004</v>
      </c>
      <c r="C7" s="5">
        <v>655000</v>
      </c>
      <c r="D7" s="5">
        <f>B7+C7</f>
        <v>4961079.1500000004</v>
      </c>
      <c r="E7" s="5">
        <v>2937737.77</v>
      </c>
      <c r="F7" s="5">
        <v>2937737.77</v>
      </c>
      <c r="G7" s="5">
        <f>D7-E7</f>
        <v>2023341.3800000004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4306079.1500000004</v>
      </c>
      <c r="C15" s="16">
        <f t="shared" si="2"/>
        <v>655000</v>
      </c>
      <c r="D15" s="16">
        <f t="shared" si="2"/>
        <v>4961079.1500000004</v>
      </c>
      <c r="E15" s="16">
        <f t="shared" si="2"/>
        <v>2937737.77</v>
      </c>
      <c r="F15" s="16">
        <f t="shared" si="2"/>
        <v>2937737.77</v>
      </c>
      <c r="G15" s="16">
        <f t="shared" si="2"/>
        <v>2023341.3800000004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4306079.1500000004</v>
      </c>
      <c r="C37" s="5">
        <v>655000</v>
      </c>
      <c r="D37" s="5">
        <f t="shared" ref="D37:D49" si="6">B37+C37</f>
        <v>4961079.1500000004</v>
      </c>
      <c r="E37" s="5">
        <v>2937737.77</v>
      </c>
      <c r="F37" s="5">
        <v>2937737.77</v>
      </c>
      <c r="G37" s="5">
        <f t="shared" ref="G37:G49" si="7">D37-E37</f>
        <v>2023341.3800000004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4306079.1500000004</v>
      </c>
      <c r="C51" s="16">
        <f t="shared" si="8"/>
        <v>655000</v>
      </c>
      <c r="D51" s="16">
        <f t="shared" si="8"/>
        <v>4961079.1500000004</v>
      </c>
      <c r="E51" s="16">
        <f t="shared" si="8"/>
        <v>2937737.77</v>
      </c>
      <c r="F51" s="16">
        <f t="shared" si="8"/>
        <v>2937737.77</v>
      </c>
      <c r="G51" s="16">
        <f t="shared" si="8"/>
        <v>2023341.3800000004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10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4306079.1500000004</v>
      </c>
      <c r="C16" s="13">
        <f t="shared" si="3"/>
        <v>655000</v>
      </c>
      <c r="D16" s="13">
        <f t="shared" si="3"/>
        <v>4961079.1500000004</v>
      </c>
      <c r="E16" s="13">
        <f t="shared" si="3"/>
        <v>2937737.77</v>
      </c>
      <c r="F16" s="13">
        <f t="shared" si="3"/>
        <v>2937737.77</v>
      </c>
      <c r="G16" s="13">
        <f t="shared" si="3"/>
        <v>2023341.3800000004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4306079.1500000004</v>
      </c>
      <c r="C20" s="5">
        <v>655000</v>
      </c>
      <c r="D20" s="5">
        <f t="shared" si="5"/>
        <v>4961079.1500000004</v>
      </c>
      <c r="E20" s="5">
        <v>2937737.77</v>
      </c>
      <c r="F20" s="5">
        <v>2937737.77</v>
      </c>
      <c r="G20" s="5">
        <f t="shared" si="4"/>
        <v>2023341.3800000004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4306079.1500000004</v>
      </c>
      <c r="C42" s="16">
        <f t="shared" si="12"/>
        <v>655000</v>
      </c>
      <c r="D42" s="16">
        <f t="shared" si="12"/>
        <v>4961079.1500000004</v>
      </c>
      <c r="E42" s="16">
        <f t="shared" si="12"/>
        <v>2937737.77</v>
      </c>
      <c r="F42" s="16">
        <f t="shared" si="12"/>
        <v>2937737.77</v>
      </c>
      <c r="G42" s="16">
        <f t="shared" si="12"/>
        <v>2023341.3800000004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2024-10-04T17:18:33Z</cp:lastPrinted>
  <dcterms:created xsi:type="dcterms:W3CDTF">2014-02-10T03:37:14Z</dcterms:created>
  <dcterms:modified xsi:type="dcterms:W3CDTF">2024-10-04T17:19:36Z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