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30" windowHeight="1176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<sst xmlns="http://schemas.openxmlformats.org/spreadsheetml/2006/main" count="859" uniqueCount="603">
  <si>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</si>
  <si>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</si>
  <si>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</si>
  <si>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</si>
  <si>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</si>
  <si>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</si>
  <si>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</si>
  <si>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</si>
  <si>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</si>
  <si>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</si>
  <si>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</si>
  <si>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</si>
  <si>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</si>
  <si>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</si>
  <si>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</si>
  <si>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</si>
  <si>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</si>
  <si>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</si>
  <si>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</si>
  <si>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</si>
  <si>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</si>
  <si>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</si>
  <si>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</si>
  <si>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</si>
  <si>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</si>
  <si>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</si>
  <si>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</si>
  <si>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</si>
  <si>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</si>
  <si>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</si>
  <si>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</si>
  <si>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</si>
  <si>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</si>
  <si>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</si>
  <si>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</si>
  <si>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</si>
  <si>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</si>
  <si>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</si>
  <si>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</si>
  <si>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</si>
  <si>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</si>
  <si>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</si>
  <si>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</si>
  <si>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</si>
  <si>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</si>
  <si>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</si>
  <si>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</si>
  <si>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</si>
  <si>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</si>
  <si>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</si>
  <si>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</si>
  <si>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</si>
  <si>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</si>
  <si>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</si>
  <si>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</si>
  <si>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</si>
  <si>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</si>
  <si>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</si>
  <si>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</si>
  <si>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</si>
  <si>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</si>
  <si>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</si>
  <si>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</si>
  <si>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</si>
  <si>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</si>
  <si>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</si>
  <si>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</si>
  <si>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</si>
  <si>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</si>
  <si>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</si>
  <si>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</si>
  <si>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</si>
  <si>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</si>
  <si>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</si>
  <si>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</si>
  <si>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</si>
  <si>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</si>
  <si>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</si>
  <si>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</si>
  <si>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</si>
  <si>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</si>
  <si>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</si>
  <si>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</si>
  <si>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</si>
  <si>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</si>
  <si>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</si>
  <si>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</si>
  <si>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</si>
  <si>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</si>
  <si>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</si>
  <si>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</si>
  <si>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</si>
  <si>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</si>
  <si>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</si>
  <si>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</si>
  <si>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</si>
  <si>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</si>
  <si>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</si>
  <si>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</si>
  <si>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</si>
  <si>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</si>
  <si>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</si>
  <si>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</si>
  <si>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</si>
  <si>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</si>
  <si>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</si>
  <si>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</si>
  <si>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</si>
  <si>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</si>
  <si>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</si>
  <si>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</si>
  <si>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</si>
  <si>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</si>
  <si>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</si>
  <si>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</si>
  <si>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</si>
  <si>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</si>
  <si>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</si>
  <si>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</si>
  <si>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</si>
  <si>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</si>
  <si>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</si>
  <si>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</si>
  <si>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</si>
  <si>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</si>
  <si>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</si>
  <si>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</si>
  <si>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</si>
  <si>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</si>
  <si>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</si>
  <si>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</si>
  <si>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</si>
  <si>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</si>
  <si>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</si>
  <si>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</si>
  <si>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</si>
  <si>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</si>
  <si>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</si>
  <si>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</si>
  <si>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</si>
  <si>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</si>
  <si>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</si>
  <si>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</si>
  <si>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</si>
  <si>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</si>
  <si>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</si>
  <si>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</si>
  <si>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</si>
  <si>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</si>
  <si>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</si>
  <si>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</si>
  <si>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</si>
  <si>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</si>
  <si>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</si>
  <si>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</si>
  <si>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</si>
  <si>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</si>
  <si>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</si>
  <si>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</si>
  <si>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</si>
  <si>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</si>
  <si>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</si>
  <si>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</si>
  <si>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</si>
  <si>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</si>
  <si>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</si>
  <si>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</si>
  <si>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</si>
  <si>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</si>
  <si>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</si>
  <si>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</si>
  <si>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</si>
  <si>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</si>
  <si>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</si>
  <si>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</si>
  <si>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</si>
  <si>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</si>
  <si>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</si>
  <si>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</si>
  <si>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</si>
  <si>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</si>
  <si>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</si>
  <si>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</si>
  <si>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</si>
  <si>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</si>
  <si>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</si>
  <si>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</si>
  <si>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</si>
  <si>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</si>
  <si>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</si>
  <si>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</si>
  <si>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</si>
  <si>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</si>
  <si>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</si>
  <si>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</si>
  <si>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</si>
  <si>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</si>
  <si>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</si>
  <si>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</si>
  <si>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</si>
  <si>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</si>
  <si>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</si>
  <si>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</si>
  <si>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</si>
  <si>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</si>
  <si>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</si>
  <si>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</si>
  <si>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</si>
  <si>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</si>
  <si>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</si>
  <si>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</si>
  <si>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</si>
  <si>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</si>
  <si>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</si>
  <si>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</si>
  <si>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</si>
  <si>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</si>
  <si>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</si>
  <si>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</si>
  <si>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</si>
  <si>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</si>
  <si>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</si>
  <si>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</si>
  <si>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</si>
  <si>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</si>
  <si>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</si>
  <si>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</si>
  <si>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</si>
  <si>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</si>
  <si>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</si>
  <si>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</si>
  <si>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</si>
  <si>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</si>
  <si>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</si>
  <si>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</si>
  <si>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</si>
  <si>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</si>
  <si>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</si>
  <si>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</si>
  <si>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</si>
  <si>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</si>
  <si>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</si>
  <si>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</si>
  <si>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</si>
  <si>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</si>
  <si>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</si>
  <si>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</si>
  <si>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</si>
  <si>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</si>
  <si>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</si>
  <si>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</si>
  <si>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</si>
  <si>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</si>
  <si>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</si>
  <si>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</si>
  <si>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</si>
  <si>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</si>
  <si>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</si>
  <si>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</si>
  <si>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</si>
  <si>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</si>
  <si>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</si>
  <si>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</si>
  <si>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</si>
  <si>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</si>
  <si>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</si>
  <si>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</si>
  <si>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</si>
  <si>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</si>
  <si>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</si>
  <si>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</si>
  <si>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</si>
  <si>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</si>
  <si>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</si>
  <si>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</si>
  <si>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</si>
  <si>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</si>
  <si>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</si>
  <si>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</si>
  <si>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</si>
  <si>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</si>
  <si>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</si>
  <si>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</si>
  <si>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</si>
  <si>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</si>
  <si>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</si>
  <si>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</si>
  <si>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</si>
  <si>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</si>
  <si>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</si>
  <si>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</si>
  <si>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</si>
  <si>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</si>
  <si>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</si>
  <si>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</si>
  <si>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</si>
  <si>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</si>
  <si>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</si>
  <si>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</si>
  <si>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</si>
  <si>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</si>
  <si>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</si>
  <si>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</si>
  <si>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</si>
  <si>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</si>
  <si>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</si>
  <si>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</si>
  <si>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</si>
  <si>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</si>
  <si>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</si>
  <si>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</si>
  <si>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</si>
  <si>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</si>
  <si>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</si>
  <si>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</si>
  <si>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</si>
  <si>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</si>
  <si>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</si>
  <si>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</si>
  <si>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</si>
  <si>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</si>
  <si>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</si>
  <si>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</si>
  <si>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</si>
  <si>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</si>
  <si>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</si>
  <si>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</si>
  <si>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</si>
  <si>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</si>
  <si>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</si>
  <si>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</si>
  <si>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</si>
  <si>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</si>
  <si>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</si>
  <si>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</si>
  <si>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</si>
  <si>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</si>
  <si>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</si>
  <si>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</si>
  <si>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</si>
  <si>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</si>
  <si>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</si>
  <si>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</si>
  <si>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</si>
  <si>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</si>
  <si>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</si>
  <si>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</si>
  <si>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</si>
  <si>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</si>
  <si>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</si>
  <si>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</si>
  <si>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</si>
  <si>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</si>
  <si>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</si>
  <si>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</si>
  <si>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</si>
  <si>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</si>
  <si>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</si>
  <si>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</si>
  <si>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</si>
  <si>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</si>
  <si>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</si>
  <si>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</si>
  <si>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</si>
  <si>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</si>
  <si>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</si>
  <si>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</si>
  <si>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</si>
  <si>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</si>
  <si>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</si>
  <si>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</si>
  <si>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</si>
  <si>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</si>
  <si>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</si>
  <si>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</si>
  <si>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</si>
  <si>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</si>
  <si>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</si>
  <si>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</si>
  <si>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</si>
  <si>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</si>
  <si>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</si>
  <si>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</si>
  <si>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</si>
  <si>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</si>
  <si>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</si>
  <si>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</si>
  <si>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</si>
  <si>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</si>
  <si>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</si>
  <si>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</si>
  <si>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</si>
  <si>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</si>
  <si>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</si>
  <si>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</si>
  <si>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</si>
  <si>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</si>
  <si>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</si>
  <si>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</si>
  <si>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</si>
  <si>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</si>
  <si>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</si>
  <si>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</si>
  <si>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</si>
  <si>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</si>
  <si>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</si>
  <si>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</si>
  <si>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</si>
  <si>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</si>
  <si>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</si>
  <si>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</si>
  <si>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</si>
  <si>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</si>
  <si>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</si>
  <si>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</si>
  <si>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</si>
  <si>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</si>
  <si>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</si>
  <si>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</si>
  <si>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</si>
  <si>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</si>
  <si>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</si>
  <si>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</si>
  <si>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</si>
  <si>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</si>
  <si>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</si>
  <si>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</si>
  <si>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</si>
  <si>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</si>
  <si>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</si>
  <si>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</si>
  <si>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</si>
  <si>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</si>
  <si>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</si>
  <si>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</si>
  <si>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</si>
  <si>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</si>
  <si>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</si>
  <si>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</si>
  <si>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</si>
  <si>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</si>
  <si>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</si>
  <si>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</si>
  <si>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</si>
  <si>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</si>
  <si>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</si>
  <si>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</si>
  <si>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</si>
  <si>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</si>
  <si>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</si>
  <si>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</si>
  <si>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</si>
  <si>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</si>
  <si>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</si>
  <si>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</si>
  <si>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</si>
  <si>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</si>
  <si>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</si>
  <si>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</si>
  <si>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</si>
  <si>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</si>
  <si>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</si>
  <si>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</si>
  <si>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</si>
  <si>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</si>
  <si>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</si>
  <si>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</si>
  <si>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</si>
  <si>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</si>
  <si>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</si>
  <si>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</si>
  <si>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</si>
  <si>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</si>
  <si>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</si>
  <si>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</si>
  <si>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</si>
  <si>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</si>
  <si>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</si>
  <si>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</si>
  <si>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</si>
  <si>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</si>
  <si>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</si>
  <si>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</si>
  <si>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</si>
  <si>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</si>
  <si>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</si>
  <si>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</si>
  <si>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</si>
  <si>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</si>
  <si>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</si>
  <si>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</si>
  <si>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</si>
  <si>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</si>
  <si>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</si>
  <si>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</si>
  <si>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</si>
  <si>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</si>
  <si>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</si>
  <si>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</si>
  <si>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</si>
  <si>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</si>
  <si>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</si>
  <si>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</si>
  <si>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</si>
  <si>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</si>
  <si>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</si>
  <si>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</si>
  <si>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</si>
  <si>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</si>
  <si>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</si>
  <si>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</si>
  <si>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</si>
  <si>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</si>
  <si>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</si>
  <si>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</si>
  <si>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</si>
  <si>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</si>
  <si>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</si>
  <si>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</si>
  <si>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</si>
  <si>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</si>
  <si>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</si>
  <si>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</si>
  <si>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</si>
  <si>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</si>
  <si>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</si>
  <si>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</si>
  <si>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</si>
  <si>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</si>
  <si>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</si>
  <si>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</si>
  <si>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</si>
  <si>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</si>
  <si>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</si>
  <si>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</si>
  <si>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</si>
  <si>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</si>
  <si>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</si>
  <si>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</si>
  <si>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</si>
  <si>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</si>
  <si>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</si>
  <si>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</si>
  <si>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</si>
  <si>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</si>
  <si>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</si>
  <si>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</si>
  <si>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</si>
  <si>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</si>
  <si>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</si>
  <si>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</si>
  <si>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</si>
  <si>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</si>
  <si>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</si>
  <si>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</si>
  <si>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</si>
  <si>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</si>
  <si>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</si>
  <si>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</si>
  <si>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</si>
  <si>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</si>
  <si>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</si>
  <si>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</si>
  <si>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</si>
  <si>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</si>
  <si>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</si>
  <si>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</si>
  <si>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</si>
  <si>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</si>
  <si>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</si>
  <si>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</si>
  <si>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</si>
  <si>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</si>
  <si>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</si>
  <si>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</si>
  <si>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</si>
  <si>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</si>
  <si>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</si>
  <si>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</si>
  <si>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</si>
  <si>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</si>
  <si>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</si>
  <si>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</si>
  <si>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</si>
  <si>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</si>
  <si>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</si>
  <si>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</si>
  <si>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</si>
  <si>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</si>
  <si>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</si>
  <si>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</si>
  <si>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</si>
  <si>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</si>
  <si>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</si>
  <si>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</si>
  <si>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</si>
  <si>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</si>
  <si>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</si>
  <si>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</si>
  <si>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</si>
  <si>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</si>
  <si>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Comisión Municipal del Deporte Apaseo el Grande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</si>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</sst>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3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ht="10.15" x14ac:dyDescent="0.2">
      <c r="A6" s="2"/>
      <c r="B6" s="3"/>
    </row>
    <row r="7" spans="1:4" ht="10.15" x14ac:dyDescent="0.2">
      <c r="A7" s="4"/>
      <c r="B7" s="5" t="s">
        <v>33</v>
      </c>
    </row>
    <row r="8" spans="1:4" ht="10.15" x14ac:dyDescent="0.2">
      <c r="A8" s="4"/>
      <c r="B8" s="5"/>
    </row>
    <row r="9" spans="1:4" ht="10.15" x14ac:dyDescent="0.2">
      <c r="A9" s="4"/>
      <c r="B9" s="6" t="s">
        <v>0</v>
      </c>
    </row>
    <row r="10" spans="1:4" ht="10.15" x14ac:dyDescent="0.2">
      <c r="A10" s="36" t="s">
        <v>480</v>
      </c>
      <c r="B10" s="37" t="s">
        <v>557</v>
      </c>
    </row>
    <row r="11" spans="1:4" ht="10.15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ht="10.15" x14ac:dyDescent="0.2">
      <c r="A13" s="36" t="s">
        <v>3</v>
      </c>
      <c r="B13" s="37" t="s">
        <v>4</v>
      </c>
    </row>
    <row r="14" spans="1:4" ht="10.15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ht="10.15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ht="10.15" x14ac:dyDescent="0.2">
      <c r="A18" s="36" t="s">
        <v>9</v>
      </c>
      <c r="B18" s="37" t="s">
        <v>10</v>
      </c>
    </row>
    <row r="19" spans="1:2" ht="10.15" x14ac:dyDescent="0.2">
      <c r="A19" s="36" t="s">
        <v>11</v>
      </c>
      <c r="B19" s="37" t="s">
        <v>12</v>
      </c>
    </row>
    <row r="20" spans="1:2" ht="10.15" x14ac:dyDescent="0.2">
      <c r="A20" s="36" t="s">
        <v>13</v>
      </c>
      <c r="B20" s="37" t="s">
        <v>14</v>
      </c>
    </row>
    <row r="21" spans="1:2" ht="10.15" x14ac:dyDescent="0.2">
      <c r="A21" s="36" t="s">
        <v>15</v>
      </c>
      <c r="B21" s="37" t="s">
        <v>16</v>
      </c>
    </row>
    <row r="22" spans="1:2" ht="10.15" x14ac:dyDescent="0.2">
      <c r="A22" s="36" t="s">
        <v>17</v>
      </c>
      <c r="B22" s="37" t="s">
        <v>491</v>
      </c>
    </row>
    <row r="23" spans="1:2" ht="10.15" x14ac:dyDescent="0.2">
      <c r="A23" s="36" t="s">
        <v>18</v>
      </c>
      <c r="B23" s="37" t="s">
        <v>19</v>
      </c>
    </row>
    <row r="24" spans="1:2" ht="10.15" x14ac:dyDescent="0.2">
      <c r="A24" s="36" t="s">
        <v>20</v>
      </c>
      <c r="B24" s="37" t="s">
        <v>114</v>
      </c>
    </row>
    <row r="25" spans="1:2" ht="10.15" x14ac:dyDescent="0.2">
      <c r="A25" s="36" t="s">
        <v>21</v>
      </c>
      <c r="B25" s="37" t="s">
        <v>585</v>
      </c>
    </row>
    <row r="26" spans="1:2" ht="10.15" x14ac:dyDescent="0.2">
      <c r="A26" s="36" t="s">
        <v>587</v>
      </c>
      <c r="B26" s="37" t="s">
        <v>588</v>
      </c>
    </row>
    <row r="27" spans="1:2" ht="10.15" x14ac:dyDescent="0.2">
      <c r="A27" s="36" t="s">
        <v>586</v>
      </c>
      <c r="B27" s="37" t="s">
        <v>589</v>
      </c>
    </row>
    <row r="28" spans="1:2" ht="10.15" x14ac:dyDescent="0.2">
      <c r="A28" s="36" t="s">
        <v>22</v>
      </c>
      <c r="B28" s="37" t="s">
        <v>23</v>
      </c>
    </row>
    <row r="29" spans="1:2" ht="10.15" x14ac:dyDescent="0.2">
      <c r="A29" s="36" t="s">
        <v>24</v>
      </c>
      <c r="B29" s="37" t="s">
        <v>25</v>
      </c>
    </row>
    <row r="30" spans="1:2" ht="10.15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ht="10.15" x14ac:dyDescent="0.2">
      <c r="A32" s="36" t="s">
        <v>38</v>
      </c>
      <c r="B32" s="37" t="s">
        <v>595</v>
      </c>
    </row>
    <row r="33" spans="1:2" ht="10.15" x14ac:dyDescent="0.2">
      <c r="A33" s="4"/>
      <c r="B33" s="7"/>
    </row>
    <row r="34" spans="1:2" ht="10.15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ht="10.15" x14ac:dyDescent="0.2">
      <c r="A37" s="4"/>
      <c r="B37" s="7"/>
    </row>
    <row r="38" spans="1:2" ht="10.15" x14ac:dyDescent="0.2">
      <c r="A38" s="4"/>
      <c r="B38" s="5" t="s">
        <v>34</v>
      </c>
    </row>
    <row r="39" spans="1:2" ht="10.15" x14ac:dyDescent="0.2">
      <c r="A39" s="4" t="s">
        <v>35</v>
      </c>
      <c r="B39" s="37" t="s">
        <v>28</v>
      </c>
    </row>
    <row r="40" spans="1:2" ht="10.15" x14ac:dyDescent="0.2">
      <c r="A40" s="4"/>
      <c r="B40" s="37" t="s">
        <v>517</v>
      </c>
    </row>
    <row r="41" spans="1:2" ht="10.15" x14ac:dyDescent="0.2">
      <c r="A41" s="4"/>
      <c r="B41" s="37" t="s">
        <v>555</v>
      </c>
    </row>
    <row r="42" spans="1:2" ht="10.15" x14ac:dyDescent="0.2">
      <c r="A42" s="4"/>
      <c r="B42" s="37" t="s">
        <v>556</v>
      </c>
    </row>
    <row r="43" spans="1:2" ht="10.9" thickBot="1" x14ac:dyDescent="0.25">
      <c r="A43" s="8"/>
      <c r="B43" s="9"/>
    </row>
    <row r="45" spans="1:2" ht="10.15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3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3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3">
      <c r="A3" s="164" t="s">
        <v>602</v>
      </c>
      <c r="B3" s="164"/>
      <c r="C3" s="164"/>
      <c r="D3" s="10" t="s">
        <v>500</v>
      </c>
      <c r="E3" s="19">
        <v>3</v>
      </c>
    </row>
    <row r="4" spans="1:5" s="11" customFormat="1" ht="18.95" customHeight="1" x14ac:dyDescent="0.3">
      <c r="A4" s="164" t="s">
        <v>516</v>
      </c>
      <c r="B4" s="164"/>
      <c r="C4" s="164"/>
      <c r="D4" s="10"/>
      <c r="E4" s="19"/>
    </row>
    <row r="5" spans="1:5" ht="10.15" x14ac:dyDescent="0.2">
      <c r="A5" s="12" t="s">
        <v>116</v>
      </c>
      <c r="B5" s="13"/>
      <c r="C5" s="13"/>
      <c r="D5" s="13"/>
      <c r="E5" s="13"/>
    </row>
    <row r="7" spans="1:5" ht="10.1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ht="10.15" x14ac:dyDescent="0.2">
      <c r="A9" s="120">
        <v>4000</v>
      </c>
      <c r="B9" s="119" t="s">
        <v>557</v>
      </c>
      <c r="C9" s="121">
        <f>SUM(C10+C57+C69)</f>
        <v>3234691.44</v>
      </c>
      <c r="D9" s="80"/>
      <c r="E9" s="40"/>
    </row>
    <row r="10" spans="1:5" ht="10.15" x14ac:dyDescent="0.2">
      <c r="A10" s="120">
        <v>4100</v>
      </c>
      <c r="B10" s="119" t="s">
        <v>223</v>
      </c>
      <c r="C10" s="121">
        <f>SUM(C11+C21+C27+C30+C36+C39+C48)</f>
        <v>23882.04</v>
      </c>
      <c r="D10" s="80"/>
      <c r="E10" s="40"/>
    </row>
    <row r="11" spans="1:5" ht="10.1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ht="10.1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ht="10.1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ht="10.1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ht="10.1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ht="10.1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ht="10.1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ht="10.1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ht="10.1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ht="10.1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ht="10.1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ht="10.1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ht="10.1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ht="10.1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ht="10.1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ht="10.1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ht="10.15" x14ac:dyDescent="0.2">
      <c r="A36" s="120">
        <v>4150</v>
      </c>
      <c r="B36" s="119" t="s">
        <v>413</v>
      </c>
      <c r="C36" s="121">
        <f>SUM(C37:C38)</f>
        <v>23882.04</v>
      </c>
      <c r="D36" s="80"/>
      <c r="E36" s="40"/>
    </row>
    <row r="37" spans="1:5" ht="10.15" x14ac:dyDescent="0.2">
      <c r="A37" s="41">
        <v>4151</v>
      </c>
      <c r="B37" s="42" t="s">
        <v>413</v>
      </c>
      <c r="C37" s="45">
        <v>23882.04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ht="10.1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ht="10.1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ht="10.1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ht="10.1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ht="10.1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ht="10.1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3210809.4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ht="10.1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ht="10.1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ht="10.1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ht="10.1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ht="10.15" x14ac:dyDescent="0.2">
      <c r="A64" s="120">
        <v>4220</v>
      </c>
      <c r="B64" s="119" t="s">
        <v>255</v>
      </c>
      <c r="C64" s="121">
        <f>SUM(C65:C68)</f>
        <v>3210809.4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3210809.4</v>
      </c>
      <c r="D65" s="80"/>
      <c r="E65" s="40"/>
    </row>
    <row r="66" spans="1:5" ht="10.1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ht="10.1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ht="10.1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ht="10.1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ht="10.1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2544361.5699999998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2046549.1099999999</v>
      </c>
      <c r="D95" s="124">
        <f>C95/$C$94</f>
        <v>0.80434680908971601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1594959.94</v>
      </c>
      <c r="D96" s="124">
        <f t="shared" ref="D96:D159" si="0">C96/$C$94</f>
        <v>0.62686056840577109</v>
      </c>
      <c r="E96" s="42"/>
    </row>
    <row r="97" spans="1:5" x14ac:dyDescent="0.2">
      <c r="A97" s="44">
        <v>5111</v>
      </c>
      <c r="B97" s="42" t="s">
        <v>280</v>
      </c>
      <c r="C97" s="45">
        <v>989395.71</v>
      </c>
      <c r="D97" s="46">
        <f t="shared" si="0"/>
        <v>0.38885814094417409</v>
      </c>
      <c r="E97" s="42"/>
    </row>
    <row r="98" spans="1:5" x14ac:dyDescent="0.2">
      <c r="A98" s="44">
        <v>5112</v>
      </c>
      <c r="B98" s="42" t="s">
        <v>281</v>
      </c>
      <c r="C98" s="45">
        <v>169968.16</v>
      </c>
      <c r="D98" s="46">
        <f t="shared" si="0"/>
        <v>6.6801889324244121E-2</v>
      </c>
      <c r="E98" s="42"/>
    </row>
    <row r="99" spans="1:5" x14ac:dyDescent="0.2">
      <c r="A99" s="44">
        <v>5113</v>
      </c>
      <c r="B99" s="42" t="s">
        <v>282</v>
      </c>
      <c r="C99" s="45">
        <v>16012.77</v>
      </c>
      <c r="D99" s="46">
        <f t="shared" si="0"/>
        <v>6.2934333660761904E-3</v>
      </c>
      <c r="E99" s="42"/>
    </row>
    <row r="100" spans="1:5" x14ac:dyDescent="0.2">
      <c r="A100" s="44">
        <v>5114</v>
      </c>
      <c r="B100" s="42" t="s">
        <v>283</v>
      </c>
      <c r="C100" s="45">
        <v>149423.53</v>
      </c>
      <c r="D100" s="46">
        <f t="shared" si="0"/>
        <v>5.8727317595824245E-2</v>
      </c>
      <c r="E100" s="42"/>
    </row>
    <row r="101" spans="1:5" x14ac:dyDescent="0.2">
      <c r="A101" s="44">
        <v>5115</v>
      </c>
      <c r="B101" s="42" t="s">
        <v>284</v>
      </c>
      <c r="C101" s="45">
        <v>5231.7700000000004</v>
      </c>
      <c r="D101" s="46">
        <f t="shared" si="0"/>
        <v>2.0562211211199834E-3</v>
      </c>
      <c r="E101" s="42"/>
    </row>
    <row r="102" spans="1:5" x14ac:dyDescent="0.2">
      <c r="A102" s="44">
        <v>5116</v>
      </c>
      <c r="B102" s="42" t="s">
        <v>285</v>
      </c>
      <c r="C102" s="45">
        <v>264928</v>
      </c>
      <c r="D102" s="46">
        <f t="shared" si="0"/>
        <v>0.10412356605433246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241103.92</v>
      </c>
      <c r="D103" s="124">
        <f t="shared" si="0"/>
        <v>9.4760085532969288E-2</v>
      </c>
      <c r="E103" s="42"/>
    </row>
    <row r="104" spans="1:5" x14ac:dyDescent="0.2">
      <c r="A104" s="44">
        <v>5121</v>
      </c>
      <c r="B104" s="42" t="s">
        <v>287</v>
      </c>
      <c r="C104" s="45">
        <v>20855.66</v>
      </c>
      <c r="D104" s="46">
        <f t="shared" si="0"/>
        <v>8.1968145745889408E-3</v>
      </c>
      <c r="E104" s="42"/>
    </row>
    <row r="105" spans="1:5" x14ac:dyDescent="0.2">
      <c r="A105" s="44">
        <v>5122</v>
      </c>
      <c r="B105" s="42" t="s">
        <v>288</v>
      </c>
      <c r="C105" s="45">
        <v>1325</v>
      </c>
      <c r="D105" s="46">
        <f t="shared" si="0"/>
        <v>5.2075931959623184E-4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42931.45</v>
      </c>
      <c r="D107" s="46">
        <f t="shared" si="0"/>
        <v>1.6873171842475203E-2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113193.4</v>
      </c>
      <c r="D109" s="46">
        <f t="shared" si="0"/>
        <v>4.4487938088138945E-2</v>
      </c>
      <c r="E109" s="42"/>
    </row>
    <row r="110" spans="1:5" x14ac:dyDescent="0.2">
      <c r="A110" s="44">
        <v>5127</v>
      </c>
      <c r="B110" s="42" t="s">
        <v>293</v>
      </c>
      <c r="C110" s="45">
        <v>18905.939999999999</v>
      </c>
      <c r="D110" s="46">
        <f t="shared" si="0"/>
        <v>7.4305241137563637E-3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43892.47</v>
      </c>
      <c r="D112" s="46">
        <f t="shared" si="0"/>
        <v>1.7250877594413596E-2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210485.25</v>
      </c>
      <c r="D113" s="124">
        <f t="shared" si="0"/>
        <v>8.2726155150975658E-2</v>
      </c>
      <c r="E113" s="42"/>
    </row>
    <row r="114" spans="1:5" x14ac:dyDescent="0.2">
      <c r="A114" s="44">
        <v>5131</v>
      </c>
      <c r="B114" s="42" t="s">
        <v>297</v>
      </c>
      <c r="C114" s="45">
        <v>12875.13</v>
      </c>
      <c r="D114" s="46">
        <f t="shared" si="0"/>
        <v>5.0602595762362498E-3</v>
      </c>
      <c r="E114" s="42"/>
    </row>
    <row r="115" spans="1:5" x14ac:dyDescent="0.2">
      <c r="A115" s="44">
        <v>5132</v>
      </c>
      <c r="B115" s="42" t="s">
        <v>298</v>
      </c>
      <c r="C115" s="45">
        <v>26100</v>
      </c>
      <c r="D115" s="46">
        <f t="shared" si="0"/>
        <v>1.0257976031291811E-2</v>
      </c>
      <c r="E115" s="42"/>
    </row>
    <row r="116" spans="1:5" x14ac:dyDescent="0.2">
      <c r="A116" s="44">
        <v>5133</v>
      </c>
      <c r="B116" s="42" t="s">
        <v>299</v>
      </c>
      <c r="C116" s="45">
        <v>95793.11</v>
      </c>
      <c r="D116" s="46">
        <f t="shared" si="0"/>
        <v>3.7649173423099612E-2</v>
      </c>
      <c r="E116" s="42"/>
    </row>
    <row r="117" spans="1:5" x14ac:dyDescent="0.2">
      <c r="A117" s="44">
        <v>5134</v>
      </c>
      <c r="B117" s="42" t="s">
        <v>300</v>
      </c>
      <c r="C117" s="45">
        <v>0</v>
      </c>
      <c r="D117" s="46">
        <f t="shared" si="0"/>
        <v>0</v>
      </c>
      <c r="E117" s="42"/>
    </row>
    <row r="118" spans="1:5" x14ac:dyDescent="0.2">
      <c r="A118" s="44">
        <v>5135</v>
      </c>
      <c r="B118" s="42" t="s">
        <v>301</v>
      </c>
      <c r="C118" s="45">
        <v>47698.12</v>
      </c>
      <c r="D118" s="46">
        <f t="shared" si="0"/>
        <v>1.8746596616769372E-2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305</v>
      </c>
      <c r="C122" s="45">
        <v>28018.89</v>
      </c>
      <c r="D122" s="46">
        <f t="shared" si="0"/>
        <v>1.1012149503578613E-2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497812.46</v>
      </c>
      <c r="D123" s="124">
        <f t="shared" si="0"/>
        <v>0.19565319091028405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497812.46</v>
      </c>
      <c r="D133" s="124">
        <f t="shared" si="0"/>
        <v>0.19565319091028405</v>
      </c>
      <c r="E133" s="42"/>
    </row>
    <row r="134" spans="1:5" x14ac:dyDescent="0.2">
      <c r="A134" s="44">
        <v>5241</v>
      </c>
      <c r="B134" s="42" t="s">
        <v>315</v>
      </c>
      <c r="C134" s="45">
        <v>497812.46</v>
      </c>
      <c r="D134" s="46">
        <f t="shared" si="0"/>
        <v>0.19565319091028405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3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3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3</v>
      </c>
    </row>
    <row r="4" spans="1:8" s="11" customFormat="1" ht="18.95" customHeight="1" x14ac:dyDescent="0.3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ht="10.15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ht="10.15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ht="10.15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ht="10.15" x14ac:dyDescent="0.2">
      <c r="A11" s="16">
        <v>1121</v>
      </c>
      <c r="B11" s="14" t="s">
        <v>119</v>
      </c>
      <c r="C11" s="18">
        <v>0</v>
      </c>
    </row>
    <row r="13" spans="1:8" ht="10.15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ht="10.15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ht="10.15" x14ac:dyDescent="0.2">
      <c r="A15" s="16">
        <v>1122</v>
      </c>
      <c r="B15" s="14" t="s">
        <v>121</v>
      </c>
      <c r="C15" s="18">
        <v>68489</v>
      </c>
      <c r="D15" s="18">
        <v>68489</v>
      </c>
      <c r="E15" s="18">
        <v>0</v>
      </c>
      <c r="F15" s="18">
        <v>0</v>
      </c>
      <c r="G15" s="18">
        <v>0</v>
      </c>
    </row>
    <row r="16" spans="1:8" ht="10.15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ht="10.15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ht="10.15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6000</v>
      </c>
      <c r="D21" s="18">
        <v>6000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ht="10.15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ht="10.15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ht="10.15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ht="10.15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ht="10.15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503712.79</v>
      </c>
      <c r="D64" s="18">
        <f t="shared" ref="D64:E64" si="0">SUM(D65:D72)</f>
        <v>0</v>
      </c>
      <c r="E64" s="18">
        <f t="shared" si="0"/>
        <v>58594.58</v>
      </c>
    </row>
    <row r="65" spans="1:9" x14ac:dyDescent="0.2">
      <c r="A65" s="16">
        <v>1241</v>
      </c>
      <c r="B65" s="14" t="s">
        <v>158</v>
      </c>
      <c r="C65" s="18">
        <v>63151.25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58594.58</v>
      </c>
    </row>
    <row r="70" spans="1:9" x14ac:dyDescent="0.2">
      <c r="A70" s="16">
        <v>1246</v>
      </c>
      <c r="B70" s="14" t="s">
        <v>163</v>
      </c>
      <c r="C70" s="18">
        <v>440561.54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1899.51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1899.51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7445.67</v>
      </c>
      <c r="D110" s="18">
        <f>SUM(D111:D119)</f>
        <v>7445.67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7445.67</v>
      </c>
      <c r="D117" s="18">
        <f t="shared" si="1"/>
        <v>7445.67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3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ht="10.15" x14ac:dyDescent="0.2">
      <c r="A5" s="24" t="s">
        <v>116</v>
      </c>
      <c r="B5" s="25"/>
      <c r="C5" s="25"/>
      <c r="D5" s="25"/>
      <c r="E5" s="25"/>
    </row>
    <row r="7" spans="1:5" ht="10.15" x14ac:dyDescent="0.2">
      <c r="A7" s="25" t="s">
        <v>107</v>
      </c>
      <c r="B7" s="25"/>
      <c r="C7" s="25"/>
      <c r="D7" s="25"/>
      <c r="E7" s="25"/>
    </row>
    <row r="8" spans="1:5" ht="10.1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ht="10.15" x14ac:dyDescent="0.2">
      <c r="A9" s="27">
        <v>3110</v>
      </c>
      <c r="B9" s="23" t="s">
        <v>253</v>
      </c>
      <c r="C9" s="28">
        <v>0</v>
      </c>
    </row>
    <row r="10" spans="1:5" ht="10.1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ht="10.15" x14ac:dyDescent="0.2">
      <c r="A13" s="25" t="s">
        <v>108</v>
      </c>
      <c r="B13" s="25"/>
      <c r="C13" s="25"/>
      <c r="D13" s="25"/>
      <c r="E13" s="25"/>
    </row>
    <row r="14" spans="1:5" ht="10.1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ht="10.15" x14ac:dyDescent="0.2">
      <c r="A15" s="27">
        <v>3210</v>
      </c>
      <c r="B15" s="23" t="s">
        <v>387</v>
      </c>
      <c r="C15" s="28">
        <v>690329.87</v>
      </c>
    </row>
    <row r="16" spans="1:5" ht="10.15" x14ac:dyDescent="0.2">
      <c r="A16" s="27">
        <v>3220</v>
      </c>
      <c r="B16" s="23" t="s">
        <v>388</v>
      </c>
      <c r="C16" s="28">
        <v>836212.3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ht="10.15" x14ac:dyDescent="0.2">
      <c r="A22" s="27">
        <v>3240</v>
      </c>
      <c r="B22" s="23" t="s">
        <v>394</v>
      </c>
      <c r="C22" s="28">
        <f>SUM(C23:C25)</f>
        <v>0</v>
      </c>
    </row>
    <row r="23" spans="1:3" ht="10.15" x14ac:dyDescent="0.2">
      <c r="A23" s="27">
        <v>3241</v>
      </c>
      <c r="B23" s="23" t="s">
        <v>395</v>
      </c>
      <c r="C23" s="28">
        <v>0</v>
      </c>
    </row>
    <row r="24" spans="1:3" ht="10.15" x14ac:dyDescent="0.2">
      <c r="A24" s="27">
        <v>3242</v>
      </c>
      <c r="B24" s="23" t="s">
        <v>396</v>
      </c>
      <c r="C24" s="28">
        <v>0</v>
      </c>
    </row>
    <row r="25" spans="1:3" ht="10.15" x14ac:dyDescent="0.2">
      <c r="A25" s="27">
        <v>3243</v>
      </c>
      <c r="B25" s="23" t="s">
        <v>397</v>
      </c>
      <c r="C25" s="28">
        <v>0</v>
      </c>
    </row>
    <row r="26" spans="1:3" ht="10.15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ht="10.15" x14ac:dyDescent="0.2">
      <c r="A28" s="27">
        <v>3252</v>
      </c>
      <c r="B28" s="23" t="s">
        <v>400</v>
      </c>
      <c r="C28" s="28">
        <v>0</v>
      </c>
    </row>
    <row r="30" spans="1:3" ht="10.15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3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3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3">
      <c r="A3" s="172" t="s">
        <v>602</v>
      </c>
      <c r="B3" s="172"/>
      <c r="C3" s="172"/>
      <c r="D3" s="21" t="s">
        <v>500</v>
      </c>
      <c r="E3" s="22">
        <v>3</v>
      </c>
    </row>
    <row r="4" spans="1:5" s="29" customFormat="1" ht="18.95" customHeight="1" x14ac:dyDescent="0.3">
      <c r="A4" s="172" t="s">
        <v>516</v>
      </c>
      <c r="B4" s="172"/>
      <c r="C4" s="172"/>
      <c r="D4" s="21"/>
      <c r="E4" s="22"/>
    </row>
    <row r="5" spans="1:5" ht="10.15" x14ac:dyDescent="0.2">
      <c r="A5" s="24" t="s">
        <v>116</v>
      </c>
      <c r="B5" s="25"/>
      <c r="C5" s="25"/>
      <c r="D5" s="25"/>
      <c r="E5" s="25"/>
    </row>
    <row r="7" spans="1:5" ht="10.15" x14ac:dyDescent="0.2">
      <c r="A7" s="25" t="s">
        <v>590</v>
      </c>
      <c r="B7" s="25"/>
      <c r="C7" s="25"/>
      <c r="D7" s="25"/>
      <c r="E7" s="157"/>
    </row>
    <row r="8" spans="1:5" ht="10.1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ht="10.1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1013969.06</v>
      </c>
      <c r="D10" s="28">
        <v>1489261.85</v>
      </c>
    </row>
    <row r="11" spans="1:5" ht="10.1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ht="10.1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ht="10.1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ht="10.15" x14ac:dyDescent="0.2">
      <c r="A16" s="34">
        <v>1110</v>
      </c>
      <c r="B16" s="35" t="s">
        <v>519</v>
      </c>
      <c r="C16" s="84">
        <f>SUM(C9:C15)</f>
        <v>1013969.06</v>
      </c>
      <c r="D16" s="84">
        <f>SUM(D9:D15)</f>
        <v>1489261.85</v>
      </c>
    </row>
    <row r="19" spans="1:4" x14ac:dyDescent="0.2">
      <c r="A19" s="25" t="s">
        <v>591</v>
      </c>
      <c r="B19" s="25"/>
      <c r="C19" s="25"/>
      <c r="D19" s="25"/>
    </row>
    <row r="20" spans="1:4" ht="10.15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ht="10.15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ht="10.15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ht="10.15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ht="10.15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ht="10.15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393376.2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393376.2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393376.2</v>
      </c>
      <c r="D44" s="84">
        <f>D21+D29+D38</f>
        <v>0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690329.87</v>
      </c>
      <c r="D48" s="84">
        <v>-41854.31</v>
      </c>
      <c r="E48" s="156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875040.83999999985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16016.960000000001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16016.960000000001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15827.01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189.95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859023.87999999989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145792.54999999999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713231.33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690329.87</v>
      </c>
      <c r="D145" s="84">
        <f>D48+D49+D103-D109-D112</f>
        <v>833186.5299999998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601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3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3234691.44</v>
      </c>
    </row>
    <row r="7" spans="1:3" ht="10.15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ht="10.15" x14ac:dyDescent="0.2">
      <c r="A15" s="48"/>
      <c r="B15" s="55"/>
      <c r="C15" s="56"/>
    </row>
    <row r="16" spans="1:3" ht="10.15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ht="10.15" x14ac:dyDescent="0.2">
      <c r="A19" s="59">
        <v>3.3</v>
      </c>
      <c r="B19" s="54" t="s">
        <v>445</v>
      </c>
      <c r="C19" s="95">
        <v>0</v>
      </c>
    </row>
    <row r="20" spans="1:3" ht="10.15" x14ac:dyDescent="0.2">
      <c r="A20" s="48"/>
      <c r="B20" s="60"/>
      <c r="C20" s="61"/>
    </row>
    <row r="21" spans="1:3" ht="10.15" x14ac:dyDescent="0.2">
      <c r="A21" s="62" t="s">
        <v>549</v>
      </c>
      <c r="B21" s="62"/>
      <c r="C21" s="92">
        <f>C6+C8-C16</f>
        <v>3234691.44</v>
      </c>
    </row>
    <row r="23" spans="1:3" ht="10.15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601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602</v>
      </c>
      <c r="B3" s="188"/>
      <c r="C3" s="189"/>
    </row>
    <row r="4" spans="1:3" ht="10.15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2024</v>
      </c>
    </row>
    <row r="6" spans="1:3" ht="10.15" x14ac:dyDescent="0.2">
      <c r="A6" s="72" t="s">
        <v>448</v>
      </c>
      <c r="B6" s="47"/>
      <c r="C6" s="96">
        <v>2937737.77</v>
      </c>
    </row>
    <row r="7" spans="1:3" ht="10.15" x14ac:dyDescent="0.2">
      <c r="A7" s="66"/>
      <c r="B7" s="49"/>
      <c r="C7" s="67"/>
    </row>
    <row r="8" spans="1:3" ht="10.15" x14ac:dyDescent="0.2">
      <c r="A8" s="57" t="s">
        <v>449</v>
      </c>
      <c r="B8" s="68"/>
      <c r="C8" s="93">
        <f>SUM(C9:C29)</f>
        <v>393376.2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393376.2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ht="10.15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2544361.5699999998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3</v>
      </c>
    </row>
    <row r="4" spans="1:10" ht="10.15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ht="10.15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ht="10.15" x14ac:dyDescent="0.2">
      <c r="A9" s="34">
        <v>7000</v>
      </c>
      <c r="B9" s="35" t="s">
        <v>80</v>
      </c>
    </row>
    <row r="10" spans="1:10" ht="10.15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ht="10.15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ht="10.15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ht="10.15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ht="10.15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ht="10.15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ht="10.15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ht="10.15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ht="10.15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4306079.1500000004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-1076387.71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-3234691.44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-4306079.1500000004</v>
      </c>
    </row>
    <row r="51" spans="1:3" x14ac:dyDescent="0.2">
      <c r="A51" s="23">
        <v>8220</v>
      </c>
      <c r="B51" s="112" t="s">
        <v>46</v>
      </c>
      <c r="C51" s="114">
        <v>2023341.38</v>
      </c>
    </row>
    <row r="52" spans="1:3" x14ac:dyDescent="0.2">
      <c r="A52" s="23">
        <v>8230</v>
      </c>
      <c r="B52" s="112" t="s">
        <v>600</v>
      </c>
      <c r="C52" s="114">
        <v>-655000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2937737.77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2019-02-13T21:19:08Z</cp:lastPrinted>
  <dcterms:created xsi:type="dcterms:W3CDTF">2012-12-11T20:36:24Z</dcterms:created>
  <dcterms:modified xsi:type="dcterms:W3CDTF">2024-10-04T04:26:00Z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