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6" i="6"/>
  <c r="H42" i="6"/>
  <c r="H41" i="6"/>
  <c r="H40" i="6"/>
  <c r="H39" i="6"/>
  <c r="H38" i="6"/>
  <c r="H36" i="6"/>
  <c r="H35" i="6"/>
  <c r="H34" i="6"/>
  <c r="H25" i="6"/>
  <c r="H21" i="6"/>
  <c r="H16" i="6"/>
  <c r="H15" i="6"/>
  <c r="H12" i="6"/>
  <c r="H11" i="6"/>
  <c r="H9" i="6"/>
  <c r="H8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E33" i="6" s="1"/>
  <c r="C23" i="6"/>
  <c r="C13" i="6"/>
  <c r="C5" i="6"/>
  <c r="E43" i="6" l="1"/>
  <c r="H43" i="6" s="1"/>
  <c r="H33" i="6"/>
  <c r="E23" i="6"/>
  <c r="H23" i="6" s="1"/>
  <c r="G77" i="6"/>
  <c r="F77" i="6"/>
  <c r="E13" i="6"/>
  <c r="H13" i="6" s="1"/>
  <c r="D77" i="6"/>
  <c r="C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37" i="5" s="1"/>
  <c r="E14" i="5"/>
  <c r="H10" i="8"/>
  <c r="E77" i="6" l="1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<sst xmlns="http://schemas.openxmlformats.org/spreadsheetml/2006/main" count="203" uniqueCount="142">
  <si>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</si>
  <si>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</si>
  <si>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</si>
  <si>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</si>
  <si>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</si>
  <si>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</si>
  <si>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</si>
  <si>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</si>
  <si>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</si>
  <si>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</si>
  <si>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</si>
  <si>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</si>
  <si>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</si>
  <si>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</si>
  <si>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</si>
  <si>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</si>
  <si>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</si>
  <si>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</si>
  <si>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</si>
  <si>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</si>
  <si>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</si>
  <si>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</si>
  <si>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</si>
  <si>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</si>
  <si>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</si>
  <si>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</si>
  <si>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</si>
  <si>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</si>
  <si>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</si>
  <si>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</si>
  <si>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</si>
  <si>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</si>
  <si>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</si>
  <si>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</si>
  <si>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</si>
  <si>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</si>
  <si>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</si>
  <si>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</si>
  <si>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</si>
  <si>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</si>
  <si>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</si>
  <si>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</si>
  <si>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</si>
  <si>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</si>
  <si>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</si>
  <si>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</si>
  <si>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</si>
  <si>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</si>
  <si>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</si>
  <si>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</si>
  <si>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</si>
  <si>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</si>
  <si>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</si>
  <si>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</si>
  <si>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</si>
  <si>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</si>
  <si>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</si>
  <si>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</si>
  <si>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</si>
  <si>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</si>
  <si>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</si>
  <si>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</si>
  <si>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</si>
  <si>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</si>
  <si>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</si>
  <si>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</si>
  <si>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</si>
  <si>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</si>
  <si>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</si>
  <si>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</si>
  <si>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</si>
  <si>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</si>
  <si>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</si>
  <si>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</si>
  <si>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</si>
  <si>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</si>
  <si>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</si>
  <si>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</si>
  <si>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</si>
  <si>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</si>
  <si>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</si>
  <si>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</si>
  <si>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</si>
  <si>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</si>
  <si>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</si>
  <si>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</si>
  <si>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</si>
  <si>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</si>
  <si>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</si>
  <si>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</si>
  <si>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</si>
  <si>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</si>
  <si>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</si>
  <si>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</si>
  <si>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</si>
  <si>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</si>
  <si>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</si>
  <si>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</si>
  <si>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</si>
  <si>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</si>
  <si>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</si>
  <si>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</si>
  <si>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</si>
  <si>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</si>
  <si>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</si>
  <si>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</si>
  <si>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</si>
  <si>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</si>
  <si>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</si>
  <si>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</si>
  <si>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</si>
  <si>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</si>
  <si>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</si>
  <si>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</si>
  <si>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</si>
  <si>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</si>
  <si>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</si>
  <si>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</si>
  <si>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</si>
  <si>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</si>
  <si>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</si>
  <si>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</si>
  <si>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</si>
  <si>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</si>
  <si>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</si>
  <si>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</si>
  <si>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</si>
  <si>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</si>
  <si>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</si>
  <si>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</si>
  <si>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</si>
  <si>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</si>
  <si>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</si>
  <si>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</si>
  <si>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</si>
  <si>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Comisión Municipal del Deporte Apaseo el Grande
Estado Analítico del Ejercicio del Presupuesto de Egresos
Clasificación por Objeto del Gasto (Capítulo y Concepto)
Del 1 de Enero al 31 de Diciembre de 2022</t>
  </si>
  <si>
    <t>Comisión Municipal del Deporte Apaseo el Grande
Estado Analítico del Ejercicio del Presupuesto de Egresos
Clasificación Económica (por Tipo de Gasto)
Del 1 de Enero al 31 de Diciembre de 2022</t>
  </si>
  <si>
    <t>31120-8301 COMUDAJ</t>
  </si>
  <si>
    <t>Comisión Municipal del Deporte Apaseo el Grande
Estado Analítico del Ejercicio del Presupuesto de Egresos
Clasificación Administrativa
Del 1 de Enero al 31 de Diciembre de 2022</t>
  </si>
  <si>
    <t>Comisión Municipal del Deporte Apaseo el Grande
Estado Analítico del Ejercicio del Presupuesto de Egresos
Clasificación Administrativa (Poderes)
Del 1 de Enero al 31 de Diciembre de 2022</t>
  </si>
  <si>
    <t>Comisión Municipal del Deporte Apaseo el Grande
Estado Analítico del Ejercicio del Presupuesto de Egresos
Clasificación Administrativa (Sector Paraestatal)
Del 1 de Enero al 31 de Diciembre de 2022</t>
  </si>
  <si>
    <t>Comisión Municipal del Deporte Apaseo el Grande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</si>
</sst>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2564175.2999999998</v>
      </c>
      <c r="D5" s="34">
        <f>SUM(D6:D12)</f>
        <v>177141</v>
      </c>
      <c r="E5" s="34">
        <f>C5+D5</f>
        <v>2741316.3</v>
      </c>
      <c r="F5" s="34">
        <f>SUM(F6:F12)</f>
        <v>2602854.2400000002</v>
      </c>
      <c r="G5" s="34">
        <f>SUM(G6:G12)</f>
        <v>2602854.2400000002</v>
      </c>
      <c r="H5" s="34">
        <f>E5-F5</f>
        <v>138462.05999999959</v>
      </c>
    </row>
    <row r="6" spans="1:8" x14ac:dyDescent="0.2">
      <c r="A6" s="28">
        <v>1100</v>
      </c>
      <c r="B6" s="10" t="s">
        <v>73</v>
      </c>
      <c r="C6" s="12">
        <v>1193984.95</v>
      </c>
      <c r="D6" s="12">
        <v>220000</v>
      </c>
      <c r="E6" s="12">
        <f t="shared" ref="E6:E69" si="0">C6+D6</f>
        <v>1413984.95</v>
      </c>
      <c r="F6" s="12">
        <v>1406388.12</v>
      </c>
      <c r="G6" s="12">
        <v>1406388.12</v>
      </c>
      <c r="H6" s="12">
        <f t="shared" ref="H6:H69" si="1">E6-F6</f>
        <v>7596.8299999998417</v>
      </c>
    </row>
    <row r="7" spans="1:8" x14ac:dyDescent="0.2">
      <c r="A7" s="28">
        <v>1200</v>
      </c>
      <c r="B7" s="10" t="s">
        <v>74</v>
      </c>
      <c r="C7" s="12">
        <v>200000</v>
      </c>
      <c r="D7" s="12">
        <v>-45500</v>
      </c>
      <c r="E7" s="12">
        <f t="shared" si="0"/>
        <v>154500</v>
      </c>
      <c r="F7" s="12">
        <v>154464</v>
      </c>
      <c r="G7" s="12">
        <v>154464</v>
      </c>
      <c r="H7" s="12">
        <f t="shared" si="1"/>
        <v>36</v>
      </c>
    </row>
    <row r="8" spans="1:8" x14ac:dyDescent="0.2">
      <c r="A8" s="28">
        <v>1300</v>
      </c>
      <c r="B8" s="10" t="s">
        <v>75</v>
      </c>
      <c r="C8" s="12">
        <v>249053.73</v>
      </c>
      <c r="D8" s="12">
        <v>61000</v>
      </c>
      <c r="E8" s="12">
        <f t="shared" si="0"/>
        <v>310053.73</v>
      </c>
      <c r="F8" s="12">
        <v>267398.37</v>
      </c>
      <c r="G8" s="12">
        <v>267398.37</v>
      </c>
      <c r="H8" s="12">
        <f t="shared" si="1"/>
        <v>42655.359999999986</v>
      </c>
    </row>
    <row r="9" spans="1:8" x14ac:dyDescent="0.2">
      <c r="A9" s="28">
        <v>1400</v>
      </c>
      <c r="B9" s="10" t="s">
        <v>34</v>
      </c>
      <c r="C9" s="12">
        <v>290360</v>
      </c>
      <c r="D9" s="12">
        <v>0</v>
      </c>
      <c r="E9" s="12">
        <f t="shared" si="0"/>
        <v>290360</v>
      </c>
      <c r="F9" s="12">
        <v>215813.11</v>
      </c>
      <c r="G9" s="12">
        <v>215813.11</v>
      </c>
      <c r="H9" s="12">
        <f t="shared" si="1"/>
        <v>74546.890000000014</v>
      </c>
    </row>
    <row r="10" spans="1:8" x14ac:dyDescent="0.2">
      <c r="A10" s="28">
        <v>1500</v>
      </c>
      <c r="B10" s="10" t="s">
        <v>76</v>
      </c>
      <c r="C10" s="12">
        <v>300000</v>
      </c>
      <c r="D10" s="12">
        <v>-93359</v>
      </c>
      <c r="E10" s="12">
        <f t="shared" si="0"/>
        <v>206641</v>
      </c>
      <c r="F10" s="12">
        <v>206640.64000000001</v>
      </c>
      <c r="G10" s="12">
        <v>206640.64000000001</v>
      </c>
      <c r="H10" s="12">
        <f t="shared" si="1"/>
        <v>0.35999999998603016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330776.62</v>
      </c>
      <c r="D12" s="12">
        <v>35000</v>
      </c>
      <c r="E12" s="12">
        <f t="shared" si="0"/>
        <v>365776.62</v>
      </c>
      <c r="F12" s="12">
        <v>352150</v>
      </c>
      <c r="G12" s="12">
        <v>352150</v>
      </c>
      <c r="H12" s="12">
        <f t="shared" si="1"/>
        <v>13626.619999999995</v>
      </c>
    </row>
    <row r="13" spans="1:8" x14ac:dyDescent="0.2">
      <c r="A13" s="29" t="s">
        <v>65</v>
      </c>
      <c r="B13" s="6"/>
      <c r="C13" s="35">
        <f>SUM(C14:C22)</f>
        <v>493500</v>
      </c>
      <c r="D13" s="35">
        <f>SUM(D14:D22)</f>
        <v>-189789</v>
      </c>
      <c r="E13" s="35">
        <f t="shared" si="0"/>
        <v>303711</v>
      </c>
      <c r="F13" s="35">
        <f>SUM(F14:F22)</f>
        <v>294282.38</v>
      </c>
      <c r="G13" s="35">
        <f>SUM(G14:G22)</f>
        <v>294282.38</v>
      </c>
      <c r="H13" s="35">
        <f t="shared" si="1"/>
        <v>9428.6199999999953</v>
      </c>
    </row>
    <row r="14" spans="1:8" x14ac:dyDescent="0.2">
      <c r="A14" s="28">
        <v>2100</v>
      </c>
      <c r="B14" s="10" t="s">
        <v>78</v>
      </c>
      <c r="C14" s="12">
        <v>77000</v>
      </c>
      <c r="D14" s="12">
        <v>-61341</v>
      </c>
      <c r="E14" s="12">
        <f t="shared" si="0"/>
        <v>15659</v>
      </c>
      <c r="F14" s="12">
        <v>15571.37</v>
      </c>
      <c r="G14" s="12">
        <v>15571.37</v>
      </c>
      <c r="H14" s="12">
        <f t="shared" si="1"/>
        <v>87.6299999999992</v>
      </c>
    </row>
    <row r="15" spans="1:8" x14ac:dyDescent="0.2">
      <c r="A15" s="28">
        <v>2200</v>
      </c>
      <c r="B15" s="10" t="s">
        <v>79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f t="shared" si="1"/>
        <v>0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137000</v>
      </c>
      <c r="D17" s="12">
        <v>-51417</v>
      </c>
      <c r="E17" s="12">
        <f t="shared" si="0"/>
        <v>85583</v>
      </c>
      <c r="F17" s="12">
        <v>85560.76</v>
      </c>
      <c r="G17" s="12">
        <v>85560.76</v>
      </c>
      <c r="H17" s="12">
        <f t="shared" si="1"/>
        <v>22.240000000005239</v>
      </c>
    </row>
    <row r="18" spans="1:8" x14ac:dyDescent="0.2">
      <c r="A18" s="28">
        <v>2500</v>
      </c>
      <c r="B18" s="10" t="s">
        <v>82</v>
      </c>
      <c r="C18" s="12">
        <v>10000</v>
      </c>
      <c r="D18" s="12">
        <v>-10000</v>
      </c>
      <c r="E18" s="12">
        <f t="shared" si="0"/>
        <v>0</v>
      </c>
      <c r="F18" s="12">
        <v>0</v>
      </c>
      <c r="G18" s="12">
        <v>0</v>
      </c>
      <c r="H18" s="12">
        <f t="shared" si="1"/>
        <v>0</v>
      </c>
    </row>
    <row r="19" spans="1:8" x14ac:dyDescent="0.2">
      <c r="A19" s="28">
        <v>2600</v>
      </c>
      <c r="B19" s="10" t="s">
        <v>83</v>
      </c>
      <c r="C19" s="12">
        <v>115000</v>
      </c>
      <c r="D19" s="12">
        <v>500</v>
      </c>
      <c r="E19" s="12">
        <f t="shared" si="0"/>
        <v>115500</v>
      </c>
      <c r="F19" s="12">
        <v>109512.1</v>
      </c>
      <c r="G19" s="12">
        <v>109512.1</v>
      </c>
      <c r="H19" s="12">
        <f t="shared" si="1"/>
        <v>5987.8999999999942</v>
      </c>
    </row>
    <row r="20" spans="1:8" x14ac:dyDescent="0.2">
      <c r="A20" s="28">
        <v>2700</v>
      </c>
      <c r="B20" s="10" t="s">
        <v>84</v>
      </c>
      <c r="C20" s="12">
        <v>95000</v>
      </c>
      <c r="D20" s="12">
        <v>-31631</v>
      </c>
      <c r="E20" s="12">
        <f t="shared" si="0"/>
        <v>63369</v>
      </c>
      <c r="F20" s="12">
        <v>63088.4</v>
      </c>
      <c r="G20" s="12">
        <v>63088.4</v>
      </c>
      <c r="H20" s="12">
        <f t="shared" si="1"/>
        <v>280.59999999999854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59500</v>
      </c>
      <c r="D22" s="12">
        <v>-35900</v>
      </c>
      <c r="E22" s="12">
        <f t="shared" si="0"/>
        <v>23600</v>
      </c>
      <c r="F22" s="12">
        <v>20549.75</v>
      </c>
      <c r="G22" s="12">
        <v>20549.75</v>
      </c>
      <c r="H22" s="12">
        <f t="shared" si="1"/>
        <v>3050.25</v>
      </c>
    </row>
    <row r="23" spans="1:8" x14ac:dyDescent="0.2">
      <c r="A23" s="29" t="s">
        <v>66</v>
      </c>
      <c r="B23" s="6"/>
      <c r="C23" s="35">
        <f>SUM(C24:C32)</f>
        <v>190000</v>
      </c>
      <c r="D23" s="35">
        <f>SUM(D24:D32)</f>
        <v>-19002</v>
      </c>
      <c r="E23" s="35">
        <f t="shared" si="0"/>
        <v>170998</v>
      </c>
      <c r="F23" s="35">
        <f>SUM(F24:F32)</f>
        <v>152770.63</v>
      </c>
      <c r="G23" s="35">
        <f>SUM(G24:G32)</f>
        <v>152770.63</v>
      </c>
      <c r="H23" s="35">
        <f t="shared" si="1"/>
        <v>18227.369999999995</v>
      </c>
    </row>
    <row r="24" spans="1:8" x14ac:dyDescent="0.2">
      <c r="A24" s="28">
        <v>3100</v>
      </c>
      <c r="B24" s="10" t="s">
        <v>87</v>
      </c>
      <c r="C24" s="12">
        <v>31500</v>
      </c>
      <c r="D24" s="12">
        <v>-26242</v>
      </c>
      <c r="E24" s="12">
        <f t="shared" si="0"/>
        <v>5258</v>
      </c>
      <c r="F24" s="12">
        <v>5258</v>
      </c>
      <c r="G24" s="12">
        <v>5258</v>
      </c>
      <c r="H24" s="12">
        <f t="shared" si="1"/>
        <v>0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13000</v>
      </c>
      <c r="D26" s="12">
        <v>-13000</v>
      </c>
      <c r="E26" s="12">
        <f t="shared" si="0"/>
        <v>0</v>
      </c>
      <c r="F26" s="12">
        <v>0</v>
      </c>
      <c r="G26" s="12">
        <v>0</v>
      </c>
      <c r="H26" s="12">
        <f t="shared" si="1"/>
        <v>0</v>
      </c>
    </row>
    <row r="27" spans="1:8" x14ac:dyDescent="0.2">
      <c r="A27" s="28">
        <v>3400</v>
      </c>
      <c r="B27" s="10" t="s">
        <v>90</v>
      </c>
      <c r="C27" s="12">
        <v>32000</v>
      </c>
      <c r="D27" s="12">
        <v>-11500</v>
      </c>
      <c r="E27" s="12">
        <f t="shared" si="0"/>
        <v>20500</v>
      </c>
      <c r="F27" s="12">
        <v>19267.21</v>
      </c>
      <c r="G27" s="12">
        <v>19267.21</v>
      </c>
      <c r="H27" s="12">
        <f t="shared" si="1"/>
        <v>1232.7900000000009</v>
      </c>
    </row>
    <row r="28" spans="1:8" x14ac:dyDescent="0.2">
      <c r="A28" s="28">
        <v>3500</v>
      </c>
      <c r="B28" s="10" t="s">
        <v>91</v>
      </c>
      <c r="C28" s="12">
        <v>22000</v>
      </c>
      <c r="D28" s="12">
        <v>58240</v>
      </c>
      <c r="E28" s="12">
        <f t="shared" si="0"/>
        <v>80240</v>
      </c>
      <c r="F28" s="12">
        <v>80144.92</v>
      </c>
      <c r="G28" s="12">
        <v>80144.92</v>
      </c>
      <c r="H28" s="12">
        <f t="shared" si="1"/>
        <v>95.080000000001746</v>
      </c>
    </row>
    <row r="29" spans="1:8" x14ac:dyDescent="0.2">
      <c r="A29" s="28">
        <v>3600</v>
      </c>
      <c r="B29" s="10" t="s">
        <v>92</v>
      </c>
      <c r="C29" s="12">
        <v>10000</v>
      </c>
      <c r="D29" s="12">
        <v>-10000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93</v>
      </c>
      <c r="C30" s="12">
        <v>3500</v>
      </c>
      <c r="D30" s="12">
        <v>-3500</v>
      </c>
      <c r="E30" s="12">
        <f t="shared" si="0"/>
        <v>0</v>
      </c>
      <c r="F30" s="12">
        <v>0</v>
      </c>
      <c r="G30" s="12">
        <v>0</v>
      </c>
      <c r="H30" s="12">
        <f t="shared" si="1"/>
        <v>0</v>
      </c>
    </row>
    <row r="31" spans="1:8" x14ac:dyDescent="0.2">
      <c r="A31" s="28">
        <v>3800</v>
      </c>
      <c r="B31" s="10" t="s">
        <v>94</v>
      </c>
      <c r="C31" s="12">
        <v>10000</v>
      </c>
      <c r="D31" s="12">
        <v>-10000</v>
      </c>
      <c r="E31" s="12">
        <f t="shared" si="0"/>
        <v>0</v>
      </c>
      <c r="F31" s="12">
        <v>0</v>
      </c>
      <c r="G31" s="12">
        <v>0</v>
      </c>
      <c r="H31" s="12">
        <f t="shared" si="1"/>
        <v>0</v>
      </c>
    </row>
    <row r="32" spans="1:8" x14ac:dyDescent="0.2">
      <c r="A32" s="28">
        <v>3900</v>
      </c>
      <c r="B32" s="10" t="s">
        <v>18</v>
      </c>
      <c r="C32" s="12">
        <v>68000</v>
      </c>
      <c r="D32" s="12">
        <v>-3000</v>
      </c>
      <c r="E32" s="12">
        <f t="shared" si="0"/>
        <v>65000</v>
      </c>
      <c r="F32" s="12">
        <v>48100.5</v>
      </c>
      <c r="G32" s="12">
        <v>48100.5</v>
      </c>
      <c r="H32" s="12">
        <f t="shared" si="1"/>
        <v>16899.5</v>
      </c>
    </row>
    <row r="33" spans="1:8" x14ac:dyDescent="0.2">
      <c r="A33" s="29" t="s">
        <v>67</v>
      </c>
      <c r="B33" s="6"/>
      <c r="C33" s="35">
        <f>SUM(C34:C42)</f>
        <v>381250.66</v>
      </c>
      <c r="D33" s="35">
        <f>SUM(D34:D42)</f>
        <v>72750</v>
      </c>
      <c r="E33" s="35">
        <f t="shared" si="0"/>
        <v>454000.66</v>
      </c>
      <c r="F33" s="35">
        <f>SUM(F34:F42)</f>
        <v>448968.53</v>
      </c>
      <c r="G33" s="35">
        <f>SUM(G34:G42)</f>
        <v>448968.53</v>
      </c>
      <c r="H33" s="35">
        <f t="shared" si="1"/>
        <v>5032.1299999999464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381250.66</v>
      </c>
      <c r="D37" s="12">
        <v>72750</v>
      </c>
      <c r="E37" s="12">
        <f t="shared" si="0"/>
        <v>454000.66</v>
      </c>
      <c r="F37" s="12">
        <v>448968.53</v>
      </c>
      <c r="G37" s="12">
        <v>448968.53</v>
      </c>
      <c r="H37" s="12">
        <f t="shared" si="1"/>
        <v>5032.1299999999464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101000</v>
      </c>
      <c r="D43" s="35">
        <f>SUM(D44:D52)</f>
        <v>-41100</v>
      </c>
      <c r="E43" s="35">
        <f t="shared" si="0"/>
        <v>59900</v>
      </c>
      <c r="F43" s="35">
        <f>SUM(F44:F52)</f>
        <v>8004</v>
      </c>
      <c r="G43" s="35">
        <f>SUM(G44:G52)</f>
        <v>8004</v>
      </c>
      <c r="H43" s="35">
        <f t="shared" si="1"/>
        <v>51896</v>
      </c>
    </row>
    <row r="44" spans="1:8" x14ac:dyDescent="0.2">
      <c r="A44" s="28">
        <v>5100</v>
      </c>
      <c r="B44" s="10" t="s">
        <v>102</v>
      </c>
      <c r="C44" s="12">
        <v>48000</v>
      </c>
      <c r="D44" s="12">
        <v>-1900</v>
      </c>
      <c r="E44" s="12">
        <f t="shared" si="0"/>
        <v>46100</v>
      </c>
      <c r="F44" s="12">
        <v>8004</v>
      </c>
      <c r="G44" s="12">
        <v>8004</v>
      </c>
      <c r="H44" s="12">
        <f t="shared" si="1"/>
        <v>38096</v>
      </c>
    </row>
    <row r="45" spans="1:8" x14ac:dyDescent="0.2">
      <c r="A45" s="28">
        <v>5200</v>
      </c>
      <c r="B45" s="10" t="s">
        <v>103</v>
      </c>
      <c r="C45" s="12">
        <v>5000</v>
      </c>
      <c r="D45" s="12">
        <v>-5000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42000</v>
      </c>
      <c r="D49" s="12">
        <v>-28200</v>
      </c>
      <c r="E49" s="12">
        <f t="shared" si="0"/>
        <v>13800</v>
      </c>
      <c r="F49" s="12">
        <v>0</v>
      </c>
      <c r="G49" s="12">
        <v>0</v>
      </c>
      <c r="H49" s="12">
        <f t="shared" si="1"/>
        <v>13800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6000</v>
      </c>
      <c r="D52" s="12">
        <v>-6000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3729925.96</v>
      </c>
      <c r="D77" s="37">
        <f t="shared" si="4"/>
        <v>0</v>
      </c>
      <c r="E77" s="37">
        <f t="shared" si="4"/>
        <v>3729925.96</v>
      </c>
      <c r="F77" s="37">
        <f t="shared" si="4"/>
        <v>3506879.7800000003</v>
      </c>
      <c r="G77" s="37">
        <f t="shared" si="4"/>
        <v>3506879.7800000003</v>
      </c>
      <c r="H77" s="37">
        <f t="shared" si="4"/>
        <v>223046.17999999953</v>
      </c>
    </row>
    <row r="79" spans="1:8" x14ac:dyDescent="0.2">
      <c r="A79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3628925.96</v>
      </c>
      <c r="D5" s="38">
        <v>41100</v>
      </c>
      <c r="E5" s="38">
        <f>C5+D5</f>
        <v>3670025.96</v>
      </c>
      <c r="F5" s="38">
        <v>3498875.78</v>
      </c>
      <c r="G5" s="38">
        <v>3498875.78</v>
      </c>
      <c r="H5" s="38">
        <f>E5-F5</f>
        <v>171150.18000000017</v>
      </c>
    </row>
    <row r="6" spans="1:8" x14ac:dyDescent="0.2">
      <c r="A6" s="5"/>
      <c r="B6" s="13" t="s">
        <v>1</v>
      </c>
      <c r="C6" s="38">
        <v>101000</v>
      </c>
      <c r="D6" s="38">
        <v>-41100</v>
      </c>
      <c r="E6" s="38">
        <f>C6+D6</f>
        <v>59900</v>
      </c>
      <c r="F6" s="38">
        <v>8004</v>
      </c>
      <c r="G6" s="38">
        <v>8004</v>
      </c>
      <c r="H6" s="38">
        <f>E6-F6</f>
        <v>51896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3729925.96</v>
      </c>
      <c r="D10" s="37">
        <f t="shared" si="0"/>
        <v>0</v>
      </c>
      <c r="E10" s="37">
        <f t="shared" si="0"/>
        <v>3729925.96</v>
      </c>
      <c r="F10" s="37">
        <f t="shared" si="0"/>
        <v>3506879.78</v>
      </c>
      <c r="G10" s="37">
        <f t="shared" si="0"/>
        <v>3506879.78</v>
      </c>
      <c r="H10" s="37">
        <f t="shared" si="0"/>
        <v>223046.18000000017</v>
      </c>
    </row>
    <row r="12" spans="1:8" x14ac:dyDescent="0.2">
      <c r="A12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137</v>
      </c>
      <c r="C6" s="12">
        <v>3729925.96</v>
      </c>
      <c r="D6" s="12">
        <v>0</v>
      </c>
      <c r="E6" s="12">
        <f>C6+D6</f>
        <v>3729925.96</v>
      </c>
      <c r="F6" s="12">
        <v>3506879.78</v>
      </c>
      <c r="G6" s="12">
        <v>3506879.78</v>
      </c>
      <c r="H6" s="12">
        <f>E6-F6</f>
        <v>223046.18000000017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133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3729925.96</v>
      </c>
      <c r="D14" s="40">
        <f t="shared" si="2"/>
        <v>0</v>
      </c>
      <c r="E14" s="40">
        <f t="shared" si="2"/>
        <v>3729925.96</v>
      </c>
      <c r="F14" s="40">
        <f t="shared" si="2"/>
        <v>3506879.78</v>
      </c>
      <c r="G14" s="40">
        <f t="shared" si="2"/>
        <v>3506879.78</v>
      </c>
      <c r="H14" s="40">
        <f t="shared" si="2"/>
        <v>223046.18000000017</v>
      </c>
    </row>
    <row r="17" spans="1:8" ht="45" customHeight="1" x14ac:dyDescent="0.2">
      <c r="A17" s="41" t="s">
        <v>139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132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3729925.96</v>
      </c>
      <c r="D32" s="12">
        <v>0</v>
      </c>
      <c r="E32" s="12">
        <f t="shared" ref="E32:E38" si="6">C32+D32</f>
        <v>3729925.96</v>
      </c>
      <c r="F32" s="12">
        <v>3506879.78</v>
      </c>
      <c r="G32" s="12">
        <v>3506879.78</v>
      </c>
      <c r="H32" s="12">
        <f t="shared" ref="H32:H38" si="7">E32-F32</f>
        <v>223046.18000000017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3729925.96</v>
      </c>
      <c r="D39" s="40">
        <f t="shared" si="8"/>
        <v>0</v>
      </c>
      <c r="E39" s="40">
        <f t="shared" si="8"/>
        <v>3729925.96</v>
      </c>
      <c r="F39" s="40">
        <f t="shared" si="8"/>
        <v>3506879.78</v>
      </c>
      <c r="G39" s="40">
        <f t="shared" si="8"/>
        <v>3506879.78</v>
      </c>
      <c r="H39" s="40">
        <f t="shared" si="8"/>
        <v>223046.18000000017</v>
      </c>
    </row>
    <row r="41" spans="1:8" x14ac:dyDescent="0.2">
      <c r="A41" s="1" t="s">
        <v>131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C5" sqref="C5:H37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134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3729925.96</v>
      </c>
      <c r="D14" s="35">
        <f t="shared" si="3"/>
        <v>0</v>
      </c>
      <c r="E14" s="35">
        <f t="shared" si="3"/>
        <v>3729925.96</v>
      </c>
      <c r="F14" s="35">
        <f t="shared" si="3"/>
        <v>3506879.78</v>
      </c>
      <c r="G14" s="35">
        <f t="shared" si="3"/>
        <v>3506879.78</v>
      </c>
      <c r="H14" s="35">
        <f t="shared" si="3"/>
        <v>223046.18000000017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3729925.96</v>
      </c>
      <c r="D18" s="12">
        <v>0</v>
      </c>
      <c r="E18" s="12">
        <f t="shared" si="5"/>
        <v>3729925.96</v>
      </c>
      <c r="F18" s="12">
        <v>3506879.78</v>
      </c>
      <c r="G18" s="12">
        <v>3506879.78</v>
      </c>
      <c r="H18" s="12">
        <f t="shared" si="4"/>
        <v>223046.18000000017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3729925.96</v>
      </c>
      <c r="D37" s="40">
        <f t="shared" si="12"/>
        <v>0</v>
      </c>
      <c r="E37" s="40">
        <f t="shared" si="12"/>
        <v>3729925.96</v>
      </c>
      <c r="F37" s="40">
        <f t="shared" si="12"/>
        <v>3506879.78</v>
      </c>
      <c r="G37" s="40">
        <f t="shared" si="12"/>
        <v>3506879.78</v>
      </c>
      <c r="H37" s="40">
        <f t="shared" si="12"/>
        <v>223046.18000000017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131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2018-07-14T22:21:14Z</cp:lastPrinted>
  <dcterms:created xsi:type="dcterms:W3CDTF">2014-02-10T03:37:14Z</dcterms:created>
  <dcterms:modified xsi:type="dcterms:W3CDTF">2023-01-20T14:08:11Z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