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8" i="60" l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E54" i="59"/>
  <c r="D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<sst xmlns="http://schemas.openxmlformats.org/spreadsheetml/2006/main" count="984" uniqueCount="680">
  <si>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</si>
  <si>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</si>
  <si>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</si>
  <si>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</si>
  <si>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</si>
  <si>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</si>
  <si>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</si>
  <si>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</si>
  <si>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</si>
  <si>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</si>
  <si>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</si>
  <si>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</si>
  <si>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</si>
  <si>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</si>
  <si>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</si>
  <si>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</si>
  <si>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</si>
  <si>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</si>
  <si>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</si>
  <si>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</si>
  <si>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</si>
  <si>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</si>
  <si>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</si>
  <si>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</si>
  <si>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</si>
  <si>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</si>
  <si>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</si>
  <si>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</si>
  <si>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</si>
  <si>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</si>
  <si>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</si>
  <si>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</si>
  <si>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</si>
  <si>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</si>
  <si>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</si>
  <si>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</si>
  <si>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</si>
  <si>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</si>
  <si>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</si>
  <si>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</si>
  <si>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</si>
  <si>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</si>
  <si>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</si>
  <si>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</si>
  <si>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</si>
  <si>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</si>
  <si>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</si>
  <si>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</si>
  <si>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</si>
  <si>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</si>
  <si>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</si>
  <si>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</si>
  <si>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</si>
  <si>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</si>
  <si>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</si>
  <si>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</si>
  <si>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</si>
  <si>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</si>
  <si>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</si>
  <si>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</si>
  <si>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</si>
  <si>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</si>
  <si>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</si>
  <si>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</si>
  <si>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</si>
  <si>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</si>
  <si>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</si>
  <si>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</si>
  <si>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</si>
  <si>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</si>
  <si>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</si>
  <si>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</si>
  <si>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</si>
  <si>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</si>
  <si>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</si>
  <si>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</si>
  <si>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</si>
  <si>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</si>
  <si>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</si>
  <si>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</si>
  <si>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</si>
  <si>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</si>
  <si>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</si>
  <si>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</si>
  <si>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</si>
  <si>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</si>
  <si>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</si>
  <si>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</si>
  <si>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</si>
  <si>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</si>
  <si>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</si>
  <si>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</si>
  <si>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</si>
  <si>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</si>
  <si>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</si>
  <si>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</si>
  <si>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</si>
  <si>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</si>
  <si>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</si>
  <si>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</si>
  <si>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</si>
  <si>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</si>
  <si>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</si>
  <si>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</si>
  <si>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</si>
  <si>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</si>
  <si>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</si>
  <si>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</si>
  <si>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</si>
  <si>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</si>
  <si>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</si>
  <si>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</si>
  <si>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</si>
  <si>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</si>
  <si>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</si>
  <si>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</si>
  <si>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</si>
  <si>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</si>
  <si>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</si>
  <si>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</si>
  <si>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</si>
  <si>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</si>
  <si>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</si>
  <si>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</si>
  <si>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</si>
  <si>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</si>
  <si>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</si>
  <si>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</si>
  <si>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</si>
  <si>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</si>
  <si>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</si>
  <si>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</si>
  <si>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</si>
  <si>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</si>
  <si>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</si>
  <si>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</si>
  <si>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</si>
  <si>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</si>
  <si>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</si>
  <si>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</si>
  <si>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</si>
  <si>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</si>
  <si>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</si>
  <si>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</si>
  <si>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</si>
  <si>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</si>
  <si>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</si>
  <si>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</si>
  <si>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</si>
  <si>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</si>
  <si>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</si>
  <si>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</si>
  <si>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</si>
  <si>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</si>
  <si>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</si>
  <si>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</si>
  <si>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</si>
  <si>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</si>
  <si>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</si>
  <si>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</si>
  <si>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</si>
  <si>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</si>
  <si>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</si>
  <si>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</si>
  <si>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</si>
  <si>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</si>
  <si>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</si>
  <si>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</si>
  <si>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</si>
  <si>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</si>
  <si>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</si>
  <si>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</si>
  <si>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</si>
  <si>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</si>
  <si>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</si>
  <si>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</si>
  <si>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</si>
  <si>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</si>
  <si>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</si>
  <si>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</si>
  <si>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</si>
  <si>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</si>
  <si>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</si>
  <si>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</si>
  <si>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</si>
  <si>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</si>
  <si>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</si>
  <si>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</si>
  <si>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</si>
  <si>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</si>
  <si>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</si>
  <si>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</si>
  <si>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</si>
  <si>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</si>
  <si>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</si>
  <si>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</si>
  <si>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</si>
  <si>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</si>
  <si>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</si>
  <si>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</si>
  <si>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</si>
  <si>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</si>
  <si>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</si>
  <si>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</si>
  <si>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</si>
  <si>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</si>
  <si>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</si>
  <si>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</si>
  <si>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</si>
  <si>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</si>
  <si>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</si>
  <si>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</si>
  <si>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</si>
  <si>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</si>
  <si>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</si>
  <si>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</si>
  <si>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</si>
  <si>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</si>
  <si>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</si>
  <si>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</si>
  <si>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</si>
  <si>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</si>
  <si>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</si>
  <si>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</si>
  <si>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</si>
  <si>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</si>
  <si>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</si>
  <si>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</si>
  <si>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</si>
  <si>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</si>
  <si>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</si>
  <si>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</si>
  <si>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</si>
  <si>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</si>
  <si>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</si>
  <si>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</si>
  <si>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</si>
  <si>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</si>
  <si>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</si>
  <si>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</si>
  <si>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</si>
  <si>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</si>
  <si>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</si>
  <si>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</si>
  <si>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</si>
  <si>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</si>
  <si>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</si>
  <si>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</si>
  <si>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</si>
  <si>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</si>
  <si>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</si>
  <si>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</si>
  <si>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</si>
  <si>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</si>
  <si>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</si>
  <si>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</si>
  <si>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</si>
  <si>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</si>
  <si>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</si>
  <si>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</si>
  <si>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</si>
  <si>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</si>
  <si>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</si>
  <si>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</si>
  <si>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</si>
  <si>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</si>
  <si>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</si>
  <si>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</si>
  <si>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</si>
  <si>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</si>
  <si>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</si>
  <si>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</si>
  <si>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</si>
  <si>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</si>
  <si>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</si>
  <si>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</si>
  <si>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</si>
  <si>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</si>
  <si>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</si>
  <si>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</si>
  <si>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</si>
  <si>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</si>
  <si>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</si>
  <si>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</si>
  <si>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</si>
  <si>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</si>
  <si>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</si>
  <si>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</si>
  <si>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</si>
  <si>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</si>
  <si>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</si>
  <si>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</si>
  <si>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</si>
  <si>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</si>
  <si>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</si>
  <si>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</si>
  <si>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</si>
  <si>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</si>
  <si>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</si>
  <si>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</si>
  <si>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</si>
  <si>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</si>
  <si>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</si>
  <si>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</si>
  <si>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</si>
  <si>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</si>
  <si>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</si>
  <si>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</si>
  <si>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</si>
  <si>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</si>
  <si>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</si>
  <si>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</si>
  <si>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</si>
  <si>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</si>
  <si>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</si>
  <si>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</si>
  <si>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</si>
  <si>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</si>
  <si>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</si>
  <si>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</si>
  <si>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</si>
  <si>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</si>
  <si>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</si>
  <si>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</si>
  <si>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</si>
  <si>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</si>
  <si>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</si>
  <si>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</si>
  <si>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</si>
  <si>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</si>
  <si>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</si>
  <si>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</si>
  <si>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</si>
  <si>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</si>
  <si>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</si>
  <si>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</si>
  <si>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</si>
  <si>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</si>
  <si>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</si>
  <si>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</si>
  <si>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</si>
  <si>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</si>
  <si>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</si>
  <si>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</si>
  <si>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</si>
  <si>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</si>
  <si>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</si>
  <si>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</si>
  <si>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</si>
  <si>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</si>
  <si>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</si>
  <si>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</si>
  <si>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</si>
  <si>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</si>
  <si>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</si>
  <si>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</si>
  <si>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</si>
  <si>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</si>
  <si>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</si>
  <si>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</si>
  <si>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</si>
  <si>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</si>
  <si>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</si>
  <si>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</si>
  <si>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</si>
  <si>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</si>
  <si>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</si>
  <si>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</si>
  <si>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</si>
  <si>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</si>
  <si>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</si>
  <si>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</si>
  <si>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</si>
  <si>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</si>
  <si>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</si>
  <si>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</si>
  <si>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</si>
  <si>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</si>
  <si>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</si>
  <si>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</si>
  <si>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</si>
  <si>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</si>
  <si>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</si>
  <si>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</si>
  <si>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</si>
  <si>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</si>
  <si>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</si>
  <si>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</si>
  <si>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</si>
  <si>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</si>
  <si>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</si>
  <si>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</si>
  <si>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</si>
  <si>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</si>
  <si>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</si>
  <si>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</si>
  <si>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</si>
  <si>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</si>
  <si>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</si>
  <si>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</si>
  <si>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</si>
  <si>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</si>
  <si>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</si>
  <si>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</si>
  <si>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</si>
  <si>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</si>
  <si>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</si>
  <si>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</si>
  <si>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</si>
  <si>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</si>
  <si>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</si>
  <si>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</si>
  <si>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</si>
  <si>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</si>
  <si>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</si>
  <si>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</si>
  <si>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</si>
  <si>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</si>
  <si>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</si>
  <si>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</si>
  <si>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</si>
  <si>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</si>
  <si>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</si>
  <si>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</si>
  <si>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</si>
  <si>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</si>
  <si>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</si>
  <si>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</si>
  <si>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</si>
  <si>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</si>
  <si>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</si>
  <si>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</si>
  <si>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</si>
  <si>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</si>
  <si>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</si>
  <si>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</si>
  <si>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</si>
  <si>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</si>
  <si>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</si>
  <si>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</si>
  <si>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</si>
  <si>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</si>
  <si>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</si>
  <si>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</si>
  <si>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</si>
  <si>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</si>
  <si>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</si>
  <si>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</si>
  <si>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</si>
  <si>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</si>
  <si>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</si>
  <si>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</si>
  <si>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</si>
  <si>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</si>
  <si>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</si>
  <si>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</si>
  <si>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</si>
  <si>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</si>
  <si>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</si>
  <si>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</si>
  <si>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</si>
  <si>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</si>
  <si>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</si>
  <si>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</si>
  <si>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</si>
  <si>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</si>
  <si>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</si>
  <si>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</si>
  <si>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</si>
  <si>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</si>
  <si>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</si>
  <si>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</si>
  <si>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</si>
  <si>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</si>
  <si>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</si>
  <si>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</si>
  <si>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</si>
  <si>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</si>
  <si>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</si>
  <si>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</si>
  <si>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</si>
  <si>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</si>
  <si>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</si>
  <si>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</si>
  <si>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</si>
  <si>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</si>
  <si>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</si>
  <si>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</si>
  <si>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</si>
  <si>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</si>
  <si>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</si>
  <si>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</si>
  <si>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</si>
  <si>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</si>
  <si>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</si>
  <si>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</si>
  <si>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</si>
  <si>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</si>
  <si>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</si>
  <si>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</si>
  <si>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</si>
  <si>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</si>
  <si>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</si>
  <si>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</si>
  <si>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</si>
  <si>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</si>
  <si>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</si>
  <si>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</si>
  <si>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</si>
  <si>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</si>
  <si>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</si>
  <si>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</si>
  <si>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</si>
  <si>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</si>
  <si>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</si>
  <si>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</si>
  <si>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</si>
  <si>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</si>
  <si>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</si>
  <si>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</si>
  <si>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</si>
  <si>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</si>
  <si>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</si>
  <si>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</si>
  <si>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</si>
  <si>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</si>
  <si>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</si>
  <si>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</si>
  <si>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</si>
  <si>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</si>
  <si>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</si>
  <si>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</si>
  <si>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</si>
  <si>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</si>
  <si>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</si>
  <si>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</si>
  <si>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</si>
  <si>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</si>
  <si>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</si>
  <si>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</si>
  <si>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</si>
  <si>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</si>
  <si>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</si>
  <si>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</si>
  <si>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</si>
  <si>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</si>
  <si>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</si>
  <si>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</si>
  <si>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</si>
  <si>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</si>
  <si>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</si>
  <si>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</si>
  <si>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</si>
  <si>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</si>
  <si>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</si>
  <si>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</si>
  <si>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</si>
  <si>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</si>
  <si>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</si>
  <si>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</si>
  <si>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</si>
  <si>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</si>
  <si>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</si>
  <si>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</si>
  <si>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</si>
  <si>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</si>
  <si>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</si>
  <si>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</si>
  <si>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</si>
  <si>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</si>
  <si>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</si>
  <si>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</si>
  <si>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</si>
  <si>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</si>
  <si>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</si>
  <si>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</si>
  <si>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</si>
  <si>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</si>
  <si>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</si>
  <si>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</si>
  <si>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</si>
  <si>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</si>
  <si>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</si>
  <si>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</si>
  <si>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</si>
  <si>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</si>
  <si>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</si>
  <si>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</si>
  <si>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</si>
  <si>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</si>
  <si>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</si>
  <si>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</si>
  <si>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</si>
  <si>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</si>
  <si>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</si>
  <si>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</si>
  <si>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</si>
  <si>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</si>
  <si>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</si>
  <si>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</si>
  <si>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</si>
  <si>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</si>
  <si>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</si>
  <si>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</si>
  <si>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</si>
  <si>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</si>
  <si>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</si>
  <si>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</si>
  <si>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</si>
  <si>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</si>
  <si>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</si>
  <si>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</si>
  <si>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</si>
  <si>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</si>
  <si>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</si>
  <si>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</si>
  <si>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</si>
  <si>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</si>
  <si>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</si>
  <si>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</si>
  <si>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</si>
  <si>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</si>
  <si>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</si>
  <si>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</si>
  <si>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</si>
  <si>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</si>
  <si>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</si>
  <si>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</si>
  <si>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</si>
  <si>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</si>
  <si>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</si>
  <si>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</si>
  <si>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</si>
  <si>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</si>
  <si>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</si>
  <si>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</si>
  <si>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</si>
  <si>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</si>
  <si>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</si>
  <si>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</si>
  <si>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</si>
  <si>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</si>
  <si>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</si>
  <si>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</si>
  <si>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</si>
  <si>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</si>
  <si>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</si>
  <si>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</si>
  <si>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</si>
  <si>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</si>
  <si>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</si>
  <si>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</si>
  <si>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</si>
  <si>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</si>
  <si>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</si>
  <si>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</si>
  <si>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</si>
  <si>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</si>
  <si>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</si>
  <si>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</si>
  <si>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</si>
  <si>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</si>
  <si>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</si>
  <si>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</si>
  <si>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</si>
  <si>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</si>
  <si>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</si>
  <si>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</si>
  <si>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</si>
  <si>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</si>
  <si>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</si>
  <si>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</si>
  <si>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Comisión Municipal del Deporte Apaseo el Grande</t>
  </si>
  <si>
    <t>Correspondiente del 1 de Enero 30 de Septiembre de 2022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</si>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</sst>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ht="10.15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showGridLines="0" workbookViewId="0">
      <selection activeCell="B41" sqref="B4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3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1864962.96</v>
      </c>
    </row>
    <row r="6" spans="1:3" ht="10.15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ht="10.15" x14ac:dyDescent="0.2">
      <c r="A18" s="70">
        <v>3.3</v>
      </c>
      <c r="B18" s="65" t="s">
        <v>535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82</v>
      </c>
      <c r="B20" s="73"/>
      <c r="C20" s="145">
        <f>C5+C7-C15</f>
        <v>1864962.96</v>
      </c>
    </row>
    <row r="22" spans="1:3" ht="10.15" x14ac:dyDescent="0.2">
      <c r="B22" s="39" t="s">
        <v>637</v>
      </c>
    </row>
    <row r="30" spans="1:3" x14ac:dyDescent="0.2">
      <c r="B30" s="39" t="s">
        <v>674</v>
      </c>
      <c r="C30" s="39" t="s">
        <v>675</v>
      </c>
    </row>
    <row r="31" spans="1:3" x14ac:dyDescent="0.2">
      <c r="B31" s="39" t="s">
        <v>676</v>
      </c>
      <c r="C31" s="39" t="s">
        <v>677</v>
      </c>
    </row>
    <row r="32" spans="1:3" x14ac:dyDescent="0.2">
      <c r="B32" s="39" t="s">
        <v>678</v>
      </c>
      <c r="C32" s="39" t="s">
        <v>679</v>
      </c>
    </row>
    <row r="88" spans="3:4" x14ac:dyDescent="0.2">
      <c r="D88" s="39">
        <v>0</v>
      </c>
    </row>
    <row r="89" spans="3:4" x14ac:dyDescent="0.2">
      <c r="C89" s="39">
        <v>0</v>
      </c>
      <c r="D89" s="39">
        <v>0</v>
      </c>
    </row>
    <row r="90" spans="3:4" x14ac:dyDescent="0.2">
      <c r="C90" s="39">
        <v>0</v>
      </c>
      <c r="D90" s="39">
        <v>0</v>
      </c>
    </row>
    <row r="91" spans="3:4" x14ac:dyDescent="0.2">
      <c r="C91" s="39">
        <v>0</v>
      </c>
      <c r="D91" s="39">
        <v>0</v>
      </c>
    </row>
    <row r="92" spans="3:4" x14ac:dyDescent="0.2">
      <c r="C92" s="39">
        <v>0</v>
      </c>
      <c r="D92" s="39">
        <v>0</v>
      </c>
    </row>
    <row r="93" spans="3:4" x14ac:dyDescent="0.2">
      <c r="C93" s="39">
        <v>0</v>
      </c>
      <c r="D93" s="39">
        <v>0</v>
      </c>
    </row>
    <row r="94" spans="3:4" x14ac:dyDescent="0.2">
      <c r="C94" s="39">
        <v>0</v>
      </c>
      <c r="D94" s="39">
        <v>0</v>
      </c>
    </row>
    <row r="97" spans="3:4" x14ac:dyDescent="0.2">
      <c r="C97" s="39">
        <v>0</v>
      </c>
      <c r="D97" s="39">
        <v>0</v>
      </c>
    </row>
    <row r="99" spans="3:4" x14ac:dyDescent="0.2">
      <c r="C99" s="39">
        <v>0</v>
      </c>
      <c r="D99" s="39">
        <v>0</v>
      </c>
    </row>
    <row r="100" spans="3:4" x14ac:dyDescent="0.2">
      <c r="C100" s="39">
        <v>0</v>
      </c>
      <c r="D100" s="39">
        <v>0</v>
      </c>
    </row>
    <row r="101" spans="3:4" x14ac:dyDescent="0.2">
      <c r="C101" s="39">
        <v>0</v>
      </c>
      <c r="D101" s="39">
        <v>0</v>
      </c>
    </row>
    <row r="106" spans="3:4" x14ac:dyDescent="0.2">
      <c r="C106" s="39">
        <v>0</v>
      </c>
      <c r="D106" s="39">
        <v>0</v>
      </c>
    </row>
    <row r="107" spans="3:4" x14ac:dyDescent="0.2">
      <c r="C107" s="39">
        <v>0</v>
      </c>
      <c r="D107" s="39">
        <v>0</v>
      </c>
    </row>
    <row r="108" spans="3:4" x14ac:dyDescent="0.2">
      <c r="C108" s="39">
        <v>0</v>
      </c>
      <c r="D108" s="39">
        <v>0</v>
      </c>
    </row>
    <row r="109" spans="3:4" x14ac:dyDescent="0.2">
      <c r="C109" s="39">
        <v>0</v>
      </c>
      <c r="D109" s="39">
        <v>0</v>
      </c>
    </row>
    <row r="112" spans="3:4" x14ac:dyDescent="0.2">
      <c r="C112" s="39">
        <v>0</v>
      </c>
      <c r="D112" s="39">
        <v>0</v>
      </c>
    </row>
    <row r="115" spans="3:4" x14ac:dyDescent="0.2">
      <c r="C115" s="39">
        <v>0</v>
      </c>
      <c r="D115" s="39">
        <v>0</v>
      </c>
    </row>
    <row r="117" spans="3:4" x14ac:dyDescent="0.2">
      <c r="C117" s="39">
        <v>0</v>
      </c>
      <c r="D117" s="39">
        <v>0</v>
      </c>
    </row>
    <row r="118" spans="3:4" x14ac:dyDescent="0.2">
      <c r="C118" s="39">
        <v>0</v>
      </c>
    </row>
    <row r="124" spans="3:4" x14ac:dyDescent="0.2">
      <c r="D124" s="39">
        <v>0</v>
      </c>
    </row>
    <row r="125" spans="3:4" x14ac:dyDescent="0.2">
      <c r="C125" s="39">
        <v>0</v>
      </c>
      <c r="D125" s="3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workbookViewId="0">
      <selection activeCell="H37" sqref="H37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ht="10.15" x14ac:dyDescent="0.2">
      <c r="A4" s="179" t="s">
        <v>626</v>
      </c>
      <c r="B4" s="180"/>
      <c r="C4" s="181"/>
    </row>
    <row r="5" spans="1:3" ht="10.15" x14ac:dyDescent="0.2">
      <c r="A5" s="84" t="s">
        <v>538</v>
      </c>
      <c r="B5" s="58"/>
      <c r="C5" s="149">
        <v>0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1864962.96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1864962.96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17284</v>
      </c>
    </row>
    <row r="31" spans="1:3" x14ac:dyDescent="0.2">
      <c r="A31" s="90" t="s">
        <v>560</v>
      </c>
      <c r="B31" s="77" t="s">
        <v>441</v>
      </c>
      <c r="C31" s="150">
        <v>17284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ht="10.15" x14ac:dyDescent="0.2">
      <c r="A37" s="90" t="s">
        <v>568</v>
      </c>
      <c r="B37" s="85" t="s">
        <v>569</v>
      </c>
      <c r="C37" s="152">
        <v>0</v>
      </c>
    </row>
    <row r="38" spans="1:3" ht="10.15" x14ac:dyDescent="0.2">
      <c r="A38" s="78"/>
      <c r="B38" s="81"/>
      <c r="C38" s="82"/>
    </row>
    <row r="39" spans="1:3" ht="10.15" x14ac:dyDescent="0.2">
      <c r="A39" s="83" t="s">
        <v>84</v>
      </c>
      <c r="B39" s="58"/>
      <c r="C39" s="145">
        <f>C5-C7+C30</f>
        <v>-1847678.96</v>
      </c>
    </row>
    <row r="41" spans="1:3" ht="10.15" x14ac:dyDescent="0.2">
      <c r="B41" s="39" t="s">
        <v>637</v>
      </c>
    </row>
    <row r="45" spans="1:3" x14ac:dyDescent="0.2">
      <c r="B45" s="39" t="s">
        <v>674</v>
      </c>
      <c r="C45" s="39" t="s">
        <v>675</v>
      </c>
    </row>
    <row r="46" spans="1:3" x14ac:dyDescent="0.2">
      <c r="B46" s="39" t="s">
        <v>676</v>
      </c>
      <c r="C46" s="39" t="s">
        <v>677</v>
      </c>
    </row>
    <row r="47" spans="1:3" x14ac:dyDescent="0.2">
      <c r="B47" s="39" t="s">
        <v>678</v>
      </c>
      <c r="C47" s="39" t="s">
        <v>679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6" workbookViewId="0">
      <selection activeCell="B57" sqref="B57:D5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ht="10.15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ht="10.15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ht="10.15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ht="10.15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ht="10.15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ht="10.15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ht="10.15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ht="10.15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ht="10.15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ht="10.15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ht="10.15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ht="10.15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ht="10.15" x14ac:dyDescent="0.2">
      <c r="B53" s="29" t="s">
        <v>637</v>
      </c>
    </row>
    <row r="57" spans="1:6" x14ac:dyDescent="0.2">
      <c r="B57" s="130" t="s">
        <v>674</v>
      </c>
      <c r="C57" s="130" t="s">
        <v>675</v>
      </c>
      <c r="D57" s="130"/>
    </row>
    <row r="58" spans="1:6" x14ac:dyDescent="0.2">
      <c r="B58" s="130" t="s">
        <v>676</v>
      </c>
      <c r="C58" s="130" t="s">
        <v>677</v>
      </c>
      <c r="D58" s="130"/>
    </row>
    <row r="59" spans="1:6" x14ac:dyDescent="0.2">
      <c r="B59" s="130" t="s">
        <v>678</v>
      </c>
      <c r="C59" s="130" t="s">
        <v>679</v>
      </c>
      <c r="D5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ht="10.15" x14ac:dyDescent="0.2">
      <c r="A26" s="120" t="s">
        <v>524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117" zoomScale="106" zoomScaleNormal="106" workbookViewId="0">
      <selection activeCell="F160" sqref="F16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3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ht="10.15" x14ac:dyDescent="0.2">
      <c r="A10" s="22">
        <v>1121</v>
      </c>
      <c r="B10" s="20" t="s">
        <v>199</v>
      </c>
      <c r="C10" s="24">
        <v>0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68489</v>
      </c>
      <c r="D15" s="24">
        <v>68489</v>
      </c>
      <c r="E15" s="24">
        <v>68489</v>
      </c>
      <c r="F15" s="24">
        <v>68489</v>
      </c>
      <c r="G15" s="24">
        <v>65372</v>
      </c>
    </row>
    <row r="16" spans="1:8" ht="10.15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6000</v>
      </c>
      <c r="D21" s="24">
        <v>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15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>
        <v>0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7" spans="1:8" x14ac:dyDescent="0.2">
      <c r="C47" s="20">
        <v>0</v>
      </c>
    </row>
    <row r="48" spans="1:8" ht="10.15" x14ac:dyDescent="0.2">
      <c r="A48" s="19" t="s">
        <v>162</v>
      </c>
      <c r="B48" s="19"/>
      <c r="C48" s="19">
        <v>0</v>
      </c>
      <c r="D48" s="19"/>
      <c r="E48" s="19"/>
      <c r="F48" s="19"/>
      <c r="G48" s="19"/>
      <c r="H48" s="19"/>
    </row>
    <row r="49" spans="1:9" ht="10.15" x14ac:dyDescent="0.2">
      <c r="A49" s="21" t="s">
        <v>146</v>
      </c>
      <c r="B49" s="21" t="s">
        <v>143</v>
      </c>
      <c r="C49" s="21">
        <v>0</v>
      </c>
      <c r="D49" s="21"/>
      <c r="E49" s="21"/>
      <c r="F49" s="21"/>
      <c r="G49" s="21"/>
      <c r="H49" s="21"/>
    </row>
    <row r="50" spans="1:9" ht="10.15" x14ac:dyDescent="0.2">
      <c r="A50" s="22">
        <v>1214</v>
      </c>
      <c r="B50" s="20" t="s">
        <v>227</v>
      </c>
      <c r="C50" s="24">
        <v>0</v>
      </c>
    </row>
    <row r="51" spans="1:9" x14ac:dyDescent="0.2">
      <c r="C51" s="20">
        <v>0</v>
      </c>
    </row>
    <row r="52" spans="1:9" ht="10.15" x14ac:dyDescent="0.2">
      <c r="A52" s="19" t="s">
        <v>166</v>
      </c>
      <c r="B52" s="19"/>
      <c r="C52" s="19">
        <v>0</v>
      </c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>
        <v>0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ht="10.15" x14ac:dyDescent="0.2">
      <c r="A54" s="22">
        <v>1230</v>
      </c>
      <c r="B54" s="20" t="s">
        <v>230</v>
      </c>
      <c r="C54" s="24">
        <v>0</v>
      </c>
      <c r="D54" s="24">
        <f>SUM(D55:D61)</f>
        <v>0</v>
      </c>
      <c r="E54" s="24">
        <f>SUM(E55:E61)</f>
        <v>0</v>
      </c>
    </row>
    <row r="55" spans="1:9" ht="10.15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v>0</v>
      </c>
      <c r="D62" s="24">
        <f t="shared" ref="D62:E62" si="0">SUM(D63:D70)</f>
        <v>17284</v>
      </c>
      <c r="E62" s="24">
        <f t="shared" si="0"/>
        <v>-28620.49</v>
      </c>
    </row>
    <row r="63" spans="1:9" x14ac:dyDescent="0.2">
      <c r="A63" s="22">
        <v>1241</v>
      </c>
      <c r="B63" s="20" t="s">
        <v>239</v>
      </c>
      <c r="C63" s="24">
        <v>0</v>
      </c>
      <c r="D63" s="24">
        <v>8004</v>
      </c>
      <c r="E63" s="24">
        <v>-24791.49</v>
      </c>
    </row>
    <row r="64" spans="1:9" x14ac:dyDescent="0.2">
      <c r="A64" s="22">
        <v>1242</v>
      </c>
      <c r="B64" s="20" t="s">
        <v>240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1864962.96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9280</v>
      </c>
      <c r="E68" s="24">
        <v>-3829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1899.51</v>
      </c>
      <c r="D74" s="24">
        <f>SUM(D75:D79)</f>
        <v>0</v>
      </c>
      <c r="E74" s="24">
        <f>SUM(E75:E79)</f>
        <v>1108.04</v>
      </c>
    </row>
    <row r="75" spans="1:9" x14ac:dyDescent="0.2">
      <c r="A75" s="22">
        <v>1251</v>
      </c>
      <c r="B75" s="20" t="s">
        <v>249</v>
      </c>
      <c r="C75" s="24">
        <v>1899.51</v>
      </c>
      <c r="D75" s="24">
        <v>0</v>
      </c>
      <c r="E75" s="24">
        <v>1108.04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-36248.769999999997</v>
      </c>
      <c r="D110" s="24">
        <f>SUM(D111:D119)</f>
        <v>-36248.769999999997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-44252.77</v>
      </c>
      <c r="D117" s="24">
        <f t="shared" si="1"/>
        <v>-44252.77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8004</v>
      </c>
      <c r="D119" s="24">
        <f t="shared" si="1"/>
        <v>8004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  <row r="156" spans="1:3" x14ac:dyDescent="0.2">
      <c r="B156" s="20" t="s">
        <v>674</v>
      </c>
      <c r="C156" s="20" t="s">
        <v>675</v>
      </c>
    </row>
    <row r="157" spans="1:3" x14ac:dyDescent="0.2">
      <c r="B157" s="20" t="s">
        <v>676</v>
      </c>
      <c r="C157" s="20" t="s">
        <v>677</v>
      </c>
    </row>
    <row r="158" spans="1:3" x14ac:dyDescent="0.2">
      <c r="B158" s="20" t="s">
        <v>678</v>
      </c>
      <c r="C158" s="20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4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ht="10.15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  <row r="75" spans="3:3" x14ac:dyDescent="0.2">
      <c r="C75" s="3">
        <v>0</v>
      </c>
    </row>
    <row r="76" spans="3:3" x14ac:dyDescent="0.2">
      <c r="C76" s="3">
        <v>0</v>
      </c>
    </row>
    <row r="78" spans="3:3" x14ac:dyDescent="0.2">
      <c r="C78" s="3">
        <v>0</v>
      </c>
    </row>
    <row r="79" spans="3:3" x14ac:dyDescent="0.2">
      <c r="C79" s="3">
        <v>0</v>
      </c>
    </row>
    <row r="80" spans="3:3" x14ac:dyDescent="0.2">
      <c r="C80" s="3">
        <v>0</v>
      </c>
    </row>
    <row r="81" spans="3:3" x14ac:dyDescent="0.2">
      <c r="C81" s="3">
        <v>0</v>
      </c>
    </row>
    <row r="82" spans="3:3" x14ac:dyDescent="0.2">
      <c r="C82" s="3">
        <v>0</v>
      </c>
    </row>
    <row r="84" spans="3:3" x14ac:dyDescent="0.2">
      <c r="C84" s="3">
        <v>0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186" zoomScaleNormal="100" workbookViewId="0">
      <selection activeCell="B227" sqref="B227:D22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3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3">
      <c r="A3" s="167" t="s">
        <v>673</v>
      </c>
      <c r="B3" s="167"/>
      <c r="C3" s="167"/>
      <c r="D3" s="14" t="s">
        <v>619</v>
      </c>
      <c r="E3" s="25">
        <v>3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0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ht="10.1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2219371.8199999998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1846809.5499999998</v>
      </c>
      <c r="D99" s="57">
        <f>C99/$C$98</f>
        <v>0.83213165696588864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1608211.46</v>
      </c>
      <c r="D100" s="57">
        <f t="shared" ref="D100:D163" si="0">C100/$C$98</f>
        <v>0.72462461923122012</v>
      </c>
      <c r="E100" s="56"/>
    </row>
    <row r="101" spans="1:5" x14ac:dyDescent="0.2">
      <c r="A101" s="54">
        <v>5111</v>
      </c>
      <c r="B101" s="51" t="s">
        <v>363</v>
      </c>
      <c r="C101" s="55">
        <v>891139.48</v>
      </c>
      <c r="D101" s="57">
        <f t="shared" si="0"/>
        <v>0.40152779807756594</v>
      </c>
      <c r="E101" s="56"/>
    </row>
    <row r="102" spans="1:5" x14ac:dyDescent="0.2">
      <c r="A102" s="54">
        <v>5112</v>
      </c>
      <c r="B102" s="51" t="s">
        <v>364</v>
      </c>
      <c r="C102" s="55">
        <v>112221</v>
      </c>
      <c r="D102" s="57">
        <f t="shared" si="0"/>
        <v>5.0564307876991975E-2</v>
      </c>
      <c r="E102" s="56"/>
    </row>
    <row r="103" spans="1:5" x14ac:dyDescent="0.2">
      <c r="A103" s="54">
        <v>5113</v>
      </c>
      <c r="B103" s="51" t="s">
        <v>365</v>
      </c>
      <c r="C103" s="55">
        <v>58651.41</v>
      </c>
      <c r="D103" s="57">
        <f t="shared" si="0"/>
        <v>2.6427031951770933E-2</v>
      </c>
      <c r="E103" s="56"/>
    </row>
    <row r="104" spans="1:5" x14ac:dyDescent="0.2">
      <c r="A104" s="54">
        <v>5114</v>
      </c>
      <c r="B104" s="51" t="s">
        <v>366</v>
      </c>
      <c r="C104" s="55">
        <v>119538.93</v>
      </c>
      <c r="D104" s="57">
        <f t="shared" si="0"/>
        <v>5.3861605758335707E-2</v>
      </c>
      <c r="E104" s="56"/>
    </row>
    <row r="105" spans="1:5" x14ac:dyDescent="0.2">
      <c r="A105" s="54">
        <v>5115</v>
      </c>
      <c r="B105" s="51" t="s">
        <v>367</v>
      </c>
      <c r="C105" s="55">
        <v>206640.64000000001</v>
      </c>
      <c r="D105" s="57">
        <f t="shared" si="0"/>
        <v>9.3107715497622215E-2</v>
      </c>
      <c r="E105" s="56"/>
    </row>
    <row r="106" spans="1:5" x14ac:dyDescent="0.2">
      <c r="A106" s="54">
        <v>5116</v>
      </c>
      <c r="B106" s="51" t="s">
        <v>368</v>
      </c>
      <c r="C106" s="55">
        <v>220020</v>
      </c>
      <c r="D106" s="57">
        <f t="shared" si="0"/>
        <v>9.9136160068933388E-2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194331.43</v>
      </c>
      <c r="D107" s="57">
        <f t="shared" si="0"/>
        <v>8.7561456917119918E-2</v>
      </c>
      <c r="E107" s="56"/>
    </row>
    <row r="108" spans="1:5" x14ac:dyDescent="0.2">
      <c r="A108" s="54">
        <v>5121</v>
      </c>
      <c r="B108" s="51" t="s">
        <v>370</v>
      </c>
      <c r="C108" s="55">
        <v>10290.030000000001</v>
      </c>
      <c r="D108" s="57">
        <f t="shared" si="0"/>
        <v>4.6364605999187651E-3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45161.75</v>
      </c>
      <c r="D111" s="57">
        <f t="shared" si="0"/>
        <v>2.0348888632820437E-2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65689.5</v>
      </c>
      <c r="D113" s="57">
        <f t="shared" si="0"/>
        <v>2.9598240100209981E-2</v>
      </c>
      <c r="E113" s="56"/>
    </row>
    <row r="114" spans="1:5" x14ac:dyDescent="0.2">
      <c r="A114" s="54">
        <v>5127</v>
      </c>
      <c r="B114" s="51" t="s">
        <v>376</v>
      </c>
      <c r="C114" s="55">
        <v>54040.4</v>
      </c>
      <c r="D114" s="57">
        <f t="shared" si="0"/>
        <v>2.434941252881187E-2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19149.75</v>
      </c>
      <c r="D116" s="57">
        <f t="shared" si="0"/>
        <v>8.6284550553588635E-3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44266.66</v>
      </c>
      <c r="D117" s="57">
        <f t="shared" si="0"/>
        <v>1.9945580817548637E-2</v>
      </c>
      <c r="E117" s="56"/>
    </row>
    <row r="118" spans="1:5" x14ac:dyDescent="0.2">
      <c r="A118" s="54">
        <v>5131</v>
      </c>
      <c r="B118" s="51" t="s">
        <v>380</v>
      </c>
      <c r="C118" s="55">
        <v>5258</v>
      </c>
      <c r="D118" s="57">
        <f t="shared" si="0"/>
        <v>2.3691388493884726E-3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189.92</v>
      </c>
      <c r="D121" s="57">
        <f t="shared" si="0"/>
        <v>8.5573763840977315E-5</v>
      </c>
      <c r="E121" s="56"/>
    </row>
    <row r="122" spans="1:5" x14ac:dyDescent="0.2">
      <c r="A122" s="54">
        <v>5135</v>
      </c>
      <c r="B122" s="51" t="s">
        <v>384</v>
      </c>
      <c r="C122" s="55">
        <v>7250</v>
      </c>
      <c r="D122" s="57">
        <f t="shared" si="0"/>
        <v>3.2666901213515456E-3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31568.74</v>
      </c>
      <c r="D126" s="57">
        <f t="shared" si="0"/>
        <v>1.422417808296764E-2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355278.27</v>
      </c>
      <c r="D127" s="57">
        <f t="shared" si="0"/>
        <v>0.16008055378480926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355278.27</v>
      </c>
      <c r="D137" s="57">
        <f t="shared" si="0"/>
        <v>0.16008055378480926</v>
      </c>
      <c r="E137" s="56"/>
    </row>
    <row r="138" spans="1:5" x14ac:dyDescent="0.2">
      <c r="A138" s="54">
        <v>5241</v>
      </c>
      <c r="B138" s="51" t="s">
        <v>398</v>
      </c>
      <c r="C138" s="55">
        <v>346278.27</v>
      </c>
      <c r="D138" s="57">
        <f t="shared" si="0"/>
        <v>0.15602535225485564</v>
      </c>
      <c r="E138" s="56"/>
    </row>
    <row r="139" spans="1:5" x14ac:dyDescent="0.2">
      <c r="A139" s="54">
        <v>5242</v>
      </c>
      <c r="B139" s="51" t="s">
        <v>399</v>
      </c>
      <c r="C139" s="55">
        <v>9000</v>
      </c>
      <c r="D139" s="57">
        <f t="shared" si="0"/>
        <v>4.0552015299536431E-3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17284</v>
      </c>
      <c r="D185" s="57">
        <f t="shared" si="1"/>
        <v>7.7877892493020849E-3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17284</v>
      </c>
      <c r="D186" s="57">
        <f t="shared" si="1"/>
        <v>7.7877892493020849E-3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17284</v>
      </c>
      <c r="D191" s="57">
        <f t="shared" si="1"/>
        <v>7.7877892493020849E-3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7" spans="2:3" x14ac:dyDescent="0.2">
      <c r="B227" s="20" t="s">
        <v>674</v>
      </c>
      <c r="C227" s="20" t="s">
        <v>675</v>
      </c>
    </row>
    <row r="228" spans="2:3" x14ac:dyDescent="0.2">
      <c r="B228" s="20" t="s">
        <v>676</v>
      </c>
      <c r="C228" s="20" t="s">
        <v>677</v>
      </c>
    </row>
    <row r="229" spans="2:3" x14ac:dyDescent="0.2">
      <c r="B229" s="20" t="s">
        <v>678</v>
      </c>
      <c r="C229" s="20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  <row r="194" spans="3:3" x14ac:dyDescent="0.2">
      <c r="C194" s="3">
        <v>0</v>
      </c>
    </row>
    <row r="196" spans="3:3" x14ac:dyDescent="0.2">
      <c r="C196" s="3">
        <v>0</v>
      </c>
    </row>
    <row r="197" spans="3:3" x14ac:dyDescent="0.2">
      <c r="C197" s="3">
        <v>0</v>
      </c>
    </row>
    <row r="199" spans="3:3" x14ac:dyDescent="0.2">
      <c r="C199" s="3">
        <v>0</v>
      </c>
    </row>
    <row r="200" spans="3:3" x14ac:dyDescent="0.2">
      <c r="C200" s="3">
        <v>0</v>
      </c>
    </row>
    <row r="201" spans="3:3" x14ac:dyDescent="0.2">
      <c r="C201" s="3">
        <v>0</v>
      </c>
    </row>
    <row r="202" spans="3:3" x14ac:dyDescent="0.2">
      <c r="C202" s="3">
        <v>0</v>
      </c>
    </row>
    <row r="203" spans="3:3" x14ac:dyDescent="0.2">
      <c r="C203" s="3">
        <v>0</v>
      </c>
    </row>
    <row r="205" spans="3:3" x14ac:dyDescent="0.2">
      <c r="C205" s="3">
        <v>0</v>
      </c>
    </row>
    <row r="207" spans="3:3" x14ac:dyDescent="0.2">
      <c r="C207" s="3">
        <v>0</v>
      </c>
    </row>
    <row r="209" spans="3:3" x14ac:dyDescent="0.2">
      <c r="C209" s="3">
        <v>0</v>
      </c>
    </row>
    <row r="210" spans="3:3" x14ac:dyDescent="0.2">
      <c r="C210" s="3">
        <v>0</v>
      </c>
    </row>
    <row r="211" spans="3:3" x14ac:dyDescent="0.2">
      <c r="C211" s="3">
        <v>0</v>
      </c>
    </row>
    <row r="212" spans="3:3" x14ac:dyDescent="0.2">
      <c r="C212" s="3">
        <v>0</v>
      </c>
    </row>
    <row r="213" spans="3:3" x14ac:dyDescent="0.2">
      <c r="C213" s="3">
        <v>0</v>
      </c>
    </row>
    <row r="214" spans="3:3" x14ac:dyDescent="0.2">
      <c r="C214" s="3">
        <v>0</v>
      </c>
    </row>
    <row r="215" spans="3:3" x14ac:dyDescent="0.2">
      <c r="C215" s="3">
        <v>0</v>
      </c>
    </row>
    <row r="216" spans="3:3" x14ac:dyDescent="0.2">
      <c r="C216" s="3">
        <v>0</v>
      </c>
    </row>
    <row r="217" spans="3:3" x14ac:dyDescent="0.2">
      <c r="C217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35" sqref="B35:D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0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-354408.86</v>
      </c>
    </row>
    <row r="15" spans="1:5" ht="10.15" x14ac:dyDescent="0.2">
      <c r="A15" s="33">
        <v>3220</v>
      </c>
      <c r="B15" s="29" t="s">
        <v>473</v>
      </c>
      <c r="C15" s="34">
        <v>670205.37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0</v>
      </c>
    </row>
    <row r="29" spans="1:3" ht="10.15" x14ac:dyDescent="0.2">
      <c r="B29" s="29" t="s">
        <v>637</v>
      </c>
    </row>
    <row r="35" spans="2:4" x14ac:dyDescent="0.2">
      <c r="B35" s="130" t="s">
        <v>674</v>
      </c>
      <c r="C35" s="130" t="s">
        <v>675</v>
      </c>
      <c r="D35" s="130"/>
    </row>
    <row r="36" spans="2:4" x14ac:dyDescent="0.2">
      <c r="B36" s="130" t="s">
        <v>676</v>
      </c>
      <c r="C36" s="130" t="s">
        <v>677</v>
      </c>
      <c r="D36" s="130"/>
    </row>
    <row r="37" spans="2:4" x14ac:dyDescent="0.2">
      <c r="B37" s="130" t="s">
        <v>678</v>
      </c>
      <c r="C37" s="130" t="s">
        <v>679</v>
      </c>
      <c r="D37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activeCell="A141" sqref="A14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3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3">
      <c r="A3" s="171" t="s">
        <v>673</v>
      </c>
      <c r="B3" s="171"/>
      <c r="C3" s="171"/>
      <c r="D3" s="27" t="s">
        <v>619</v>
      </c>
      <c r="E3" s="28">
        <v>3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122551.17</v>
      </c>
      <c r="D10" s="34">
        <v>463105.07</v>
      </c>
    </row>
    <row r="11" spans="1:5" ht="10.1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122551.17</v>
      </c>
      <c r="D15" s="135">
        <f>SUM(D8:D14)</f>
        <v>463105.07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8004</v>
      </c>
      <c r="D28" s="135">
        <f>SUM(D29:D36)</f>
        <v>8004</v>
      </c>
      <c r="E28" s="130"/>
    </row>
    <row r="29" spans="1:5" x14ac:dyDescent="0.2">
      <c r="A29" s="33">
        <v>1241</v>
      </c>
      <c r="B29" s="29" t="s">
        <v>239</v>
      </c>
      <c r="C29" s="34">
        <v>8004</v>
      </c>
      <c r="D29" s="132">
        <v>8004</v>
      </c>
      <c r="E29" s="130"/>
    </row>
    <row r="30" spans="1:5" ht="10.1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8004</v>
      </c>
      <c r="D43" s="135">
        <f>D20+D28+D37</f>
        <v>8004</v>
      </c>
    </row>
    <row r="44" spans="1:5" s="130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ht="10.15" x14ac:dyDescent="0.2">
      <c r="A47" s="133">
        <v>3210</v>
      </c>
      <c r="B47" s="134" t="s">
        <v>641</v>
      </c>
      <c r="C47" s="135">
        <v>-354408.86</v>
      </c>
      <c r="D47" s="135">
        <v>52643.11</v>
      </c>
    </row>
    <row r="48" spans="1:5" ht="10.15" x14ac:dyDescent="0.2">
      <c r="A48" s="131"/>
      <c r="B48" s="136" t="s">
        <v>629</v>
      </c>
      <c r="C48" s="135">
        <f>C51+C63+C95+C98+C49</f>
        <v>17284</v>
      </c>
      <c r="D48" s="135">
        <f>D51+D63+D95+D98+D49</f>
        <v>0</v>
      </c>
    </row>
    <row r="49" spans="1:4" s="130" customFormat="1" ht="10.15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17284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17284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17284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-337124.86</v>
      </c>
      <c r="D126" s="135">
        <f>D47+D48+D104-D110-D113</f>
        <v>52643.11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3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  <row r="70" spans="3:4" x14ac:dyDescent="0.2">
      <c r="C70" s="3">
        <v>0</v>
      </c>
      <c r="D70" s="3">
        <v>0</v>
      </c>
    </row>
    <row r="71" spans="3:4" x14ac:dyDescent="0.2">
      <c r="C71" s="3">
        <v>0</v>
      </c>
      <c r="D71" s="3">
        <v>0</v>
      </c>
    </row>
    <row r="72" spans="3:4" x14ac:dyDescent="0.2">
      <c r="C72" s="3">
        <v>0</v>
      </c>
      <c r="D72" s="3">
        <v>0</v>
      </c>
    </row>
    <row r="74" spans="3:4" x14ac:dyDescent="0.2">
      <c r="C74" s="3">
        <v>0</v>
      </c>
      <c r="D74" s="3">
        <v>0</v>
      </c>
    </row>
    <row r="75" spans="3:4" x14ac:dyDescent="0.2">
      <c r="C75" s="3">
        <v>0</v>
      </c>
      <c r="D75" s="3">
        <v>0</v>
      </c>
    </row>
    <row r="77" spans="3:4" x14ac:dyDescent="0.2">
      <c r="C77" s="3">
        <v>0</v>
      </c>
      <c r="D77" s="3">
        <v>0</v>
      </c>
    </row>
    <row r="78" spans="3:4" x14ac:dyDescent="0.2">
      <c r="C78" s="3">
        <v>0</v>
      </c>
      <c r="D78" s="3">
        <v>0</v>
      </c>
    </row>
    <row r="79" spans="3:4" x14ac:dyDescent="0.2">
      <c r="C79" s="3">
        <v>0</v>
      </c>
      <c r="D79" s="3">
        <v>0</v>
      </c>
    </row>
    <row r="80" spans="3:4" x14ac:dyDescent="0.2">
      <c r="C80" s="3">
        <v>0</v>
      </c>
      <c r="D80" s="3">
        <v>0</v>
      </c>
    </row>
    <row r="81" spans="3:4" x14ac:dyDescent="0.2">
      <c r="C81" s="3">
        <v>0</v>
      </c>
      <c r="D81" s="3">
        <v>0</v>
      </c>
    </row>
    <row r="83" spans="3:4" x14ac:dyDescent="0.2">
      <c r="C83" s="3">
        <v>0</v>
      </c>
      <c r="D83" s="3">
        <v>0</v>
      </c>
    </row>
    <row r="85" spans="3:4" x14ac:dyDescent="0.2">
      <c r="C85" s="3">
        <v>0</v>
      </c>
      <c r="D85" s="3">
        <v>0</v>
      </c>
    </row>
    <row r="87" spans="3:4" x14ac:dyDescent="0.2">
      <c r="C87" s="3">
        <v>0</v>
      </c>
      <c r="D87" s="3">
        <v>0</v>
      </c>
    </row>
    <row r="119" spans="3:4" x14ac:dyDescent="0.2">
      <c r="C119" s="3">
        <v>0</v>
      </c>
      <c r="D119" s="3">
        <v>0</v>
      </c>
    </row>
    <row r="120" spans="3:4" x14ac:dyDescent="0.2">
      <c r="C120" s="3">
        <v>0</v>
      </c>
      <c r="D120" s="3">
        <v>0</v>
      </c>
    </row>
    <row r="121" spans="3:4" x14ac:dyDescent="0.2">
      <c r="C121" s="3">
        <v>0</v>
      </c>
      <c r="D121" s="3">
        <v>0</v>
      </c>
    </row>
    <row r="122" spans="3:4" x14ac:dyDescent="0.2">
      <c r="C122" s="3">
        <v>0</v>
      </c>
      <c r="D122" s="3">
        <v>0</v>
      </c>
    </row>
    <row r="123" spans="3:4" x14ac:dyDescent="0.2">
      <c r="C123" s="3">
        <v>0</v>
      </c>
      <c r="D123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2019-02-13T21:19:08Z</cp:lastPrinted>
  <dcterms:created xsi:type="dcterms:W3CDTF">2012-12-11T20:36:24Z</dcterms:created>
  <dcterms:modified xsi:type="dcterms:W3CDTF">2022-10-13T19:30:54Z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